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6年三亚水务防汛物资采购项目需求清单" sheetId="5" r:id="rId1"/>
    <sheet name="询价表 (2)" sheetId="4" state="hidden" r:id="rId2"/>
  </sheets>
  <definedNames>
    <definedName name="_xlnm.Print_Titles" localSheetId="0">'2026年三亚水务防汛物资采购项目需求清单'!$1:$5</definedName>
    <definedName name="_xlnm.Print_Titles" localSheetId="1">'询价表 (2)'!$1:$5</definedName>
  </definedNames>
  <calcPr calcId="144525" concurrentCalc="0"/>
</workbook>
</file>

<file path=xl/sharedStrings.xml><?xml version="1.0" encoding="utf-8"?>
<sst xmlns="http://schemas.openxmlformats.org/spreadsheetml/2006/main" count="250" uniqueCount="154">
  <si>
    <t>附件2</t>
  </si>
  <si>
    <t>2026年三亚水务防汛物资采购项目需求清单</t>
  </si>
  <si>
    <t>制表单位：三亚市水旱灾害防御服务中心</t>
  </si>
  <si>
    <t>序号</t>
  </si>
  <si>
    <t>物资名称</t>
  </si>
  <si>
    <t>技术参数</t>
  </si>
  <si>
    <t>单位</t>
  </si>
  <si>
    <t>采购
数量</t>
  </si>
  <si>
    <t>意见反馈</t>
  </si>
  <si>
    <t>回复</t>
  </si>
  <si>
    <t>第二意见反馈</t>
  </si>
  <si>
    <t>第二次反馈回复</t>
  </si>
  <si>
    <t>汽油发电机组</t>
  </si>
  <si>
    <t>便携移动式
发动机型式：风冷四冲程
额定功率：18KW
峰值功率：20KW
额定电压：220V
油箱容积：32L
工作时间：≥6h
噪音：≤80dB
机油容积：1.9L
★由国家认可的认证（检测）机构出具认证证书（检测报告）</t>
  </si>
  <si>
    <t>台</t>
  </si>
  <si>
    <t>1.泛光灯、油锯价格与历年差距较大，再核实询价一下；2.土工布、土工膜价格偏低，再核实一下，是否是防汛、工程级别类型的；3.雨衣、雨鞋找点质量好的（雨衣要美观、无异味的）4.救生衣数量修改为290，雨鞋修改为180。</t>
  </si>
  <si>
    <t>泛光灯</t>
  </si>
  <si>
    <t>光源：LED
灯头个数：2-8个
灯头光通量≥15000Lm
市电供电：长时间
发电机组一次注满燃油≥13h
油箱容量≥15L
燃油类型：92#汽油
发电机类型：4冲程单相风冷汽油发电机
最大功率：2.2KW
额定功率：2KW
防腐等级：WF1
照明控制方式：手动控制加无线遥控
最小高度≥2200mm
最大升起高度≥4m
升降时间≤30s
1.单个灯头功率≥40W，同时具备聚光，泛光，照射范围广，照射距离远。
2.灯头应能水在平0-360°，垂直0-360°手动调节照明角度。
3.可接市电和发电机供电。
4.灯组应采用自动伸缩气杆作为升降方式。
5.灯组可以通过无线遥控和控制面板控制灯的开关和升降杆的升降。
6.可移动性：照明装置的移动底盘应装有万向轮和定向轮。万向轮应支持照明装置在水平倾斜角度不大于5°的坚硬平整地面移动，并应具备刹车功能。
7.防护等级应能符合 GB/T 4208-2017中IP66的要求。
★由国家认可的认证(检测)机构出具认证证书(检测报告)。</t>
  </si>
  <si>
    <t>套</t>
  </si>
  <si>
    <t>已重新询价</t>
  </si>
  <si>
    <t>便携手提灯</t>
  </si>
  <si>
    <t>额定电压：6或12V
照射距离：＞30m
★由国家认可的认证（检测）机构出具认证证书（检测报告）</t>
  </si>
  <si>
    <t>个</t>
  </si>
  <si>
    <t>对比往年价格偏低，是否是防水防爆破级别？</t>
  </si>
  <si>
    <t>已做调整，是防水防爆破级别</t>
  </si>
  <si>
    <t>救生衣</t>
  </si>
  <si>
    <t>材质：内料珍珠棉+外料防水涂层牛津布
浮力：≥200斤以上
可调节松紧扣带，可调节活扣腰带长度。
★提供产品合格证</t>
  </si>
  <si>
    <t>件</t>
  </si>
  <si>
    <t>土工布</t>
  </si>
  <si>
    <r>
      <rPr>
        <sz val="11"/>
        <rFont val="仿宋_GB2312"/>
        <charset val="134"/>
      </rPr>
      <t>规格型号：4m×50m，500g/</t>
    </r>
    <r>
      <rPr>
        <sz val="11"/>
        <rFont val="微软雅黑"/>
        <charset val="134"/>
      </rPr>
      <t xml:space="preserve">㎡
</t>
    </r>
    <r>
      <rPr>
        <sz val="11"/>
        <rFont val="仿宋_GB2312"/>
        <charset val="134"/>
      </rPr>
      <t>材质：丙纶或涤纶长丝
断裂强度：≥25kN/m
撕破强力：≥0.7 kN；
★提供产品合格证</t>
    </r>
  </si>
  <si>
    <t>㎡</t>
  </si>
  <si>
    <t>价格往年偏低，核实是否达到参数要求？</t>
  </si>
  <si>
    <r>
      <rPr>
        <sz val="11"/>
        <rFont val="仿宋_GB2312"/>
        <charset val="134"/>
      </rPr>
      <t>规格：4m×50m，500g/</t>
    </r>
    <r>
      <rPr>
        <sz val="11"/>
        <rFont val="宋体"/>
        <charset val="134"/>
      </rPr>
      <t>㎡</t>
    </r>
    <r>
      <rPr>
        <sz val="11"/>
        <rFont val="仿宋_GB2312"/>
        <charset val="134"/>
      </rPr>
      <t xml:space="preserve">
材质：丙纶或涤纶长丝
★提供产品合格证</t>
    </r>
  </si>
  <si>
    <t>已重新询价，是工程级别的土工布</t>
  </si>
  <si>
    <t>编织袋</t>
  </si>
  <si>
    <t>材质：全新聚丙烯树脂；   
型号规格：85×50cm/80g；
经向断裂强度≥18kN/m；
纬向断裂强度≥16kN/m；
★由国家认可的认证（检测）机构出具认证证书（检测报告）</t>
  </si>
  <si>
    <t>条</t>
  </si>
  <si>
    <t>土工膜</t>
  </si>
  <si>
    <r>
      <rPr>
        <sz val="11"/>
        <rFont val="仿宋_GB2312"/>
        <charset val="134"/>
      </rPr>
      <t>规格：500g/</t>
    </r>
    <r>
      <rPr>
        <sz val="11"/>
        <rFont val="宋体"/>
        <charset val="134"/>
      </rPr>
      <t>㎡</t>
    </r>
    <r>
      <rPr>
        <sz val="11"/>
        <rFont val="仿宋_GB2312"/>
        <charset val="134"/>
      </rPr>
      <t>；
纵横向断裂强度：7.5kN/m；
★提供产品合格证</t>
    </r>
  </si>
  <si>
    <t>手持油锯</t>
  </si>
  <si>
    <t>发动机型式：单缸，风冷，二冲程
最大功率/转速(kW/r/min):≥2.4/8500
排量(ml):≥50.8
燃油消耗率(g/Kw.h):≤500
后手把振动(m/s2):≤10.8
前手把振动(m/s2):≤5.5
怠速(r/min):3200土280
离合转速(r/min):5000土300
汽油油箱容积(mL):≥540
机油油箱容积(mL):≥280
耳旁噪声dB (A):≤102
导板长度：18in /20in
锯链规格：0.325或3/8
★由国家认可的认证（检测）机构出具认证证书（检测报告）</t>
  </si>
  <si>
    <t>把</t>
  </si>
  <si>
    <t>雨衣</t>
  </si>
  <si>
    <t>反光片：上衣前后部缝制≥2cm 宽隐形反光条；
高温压胶，整衣接缝全压胶，天然环保胶源，全面阻隔雨水。
外观：各部位整洁，无亮光及水花。无污迹、残破及开线。无脱胶、渗胶；
异味：无异味。
★提供产品合格证</t>
  </si>
  <si>
    <t>雨鞋</t>
  </si>
  <si>
    <t>颜色：黑色；
材质：PVC；
厚薄：加厚；
筒高：高筒；
★提供产品合格证</t>
  </si>
  <si>
    <t>双</t>
  </si>
  <si>
    <t>卫星电话</t>
  </si>
  <si>
    <t>通讯：含三年通讯费用
北斗或GPS位置业务：查看或发送GPS位置，以短信发到其他设备或以SBD发到跟踪网址。
★由国家认可的认证（检测）机构出具认证证书（检测报告）</t>
  </si>
  <si>
    <t>价格偏低，建议询价往年认可的参数设备</t>
  </si>
  <si>
    <t>已做调整</t>
  </si>
  <si>
    <t>2024年中央救灾资金应急物资采购预算价格询价表</t>
  </si>
  <si>
    <t>项目建设单位：三亚市应急管理局</t>
  </si>
  <si>
    <t>询价基准日：2025年04月28日</t>
  </si>
  <si>
    <t>货币单位：人民币元</t>
  </si>
  <si>
    <t>物资种类</t>
  </si>
  <si>
    <t>图片（参考）</t>
  </si>
  <si>
    <t>送审价</t>
  </si>
  <si>
    <t>询价1</t>
  </si>
  <si>
    <t>询价2</t>
  </si>
  <si>
    <t>确认价</t>
  </si>
  <si>
    <t>核减额</t>
  </si>
  <si>
    <t>核价说明</t>
  </si>
  <si>
    <t>单价</t>
  </si>
  <si>
    <t>金额</t>
  </si>
  <si>
    <t>生活救助类</t>
  </si>
  <si>
    <t>便携式
泛光灯</t>
  </si>
  <si>
    <t>▲1、产品符合 GB 26755-2011、GB/T 4208-2017、
GB 16796-2009 检测标准。应由 LED 灯头、升降杆、
锂电池及充电器组成；
2、采用LED 光源灯头，灯头数量≥2 个，单个灯头
背面均具备可单独开启和关闭的警示灯；
▲3、灯头应支持同向照射，并支持分别向不同方向
照射。重量应≤6.5kg。收纳尺寸应≤1.2m；
4、灯具升降杆升到最大高度时，灯头距地面高度应
≥2.3m；
▲5、应具备四段式电量显示功能。采用AC220V 交
流电源适配器充电时,设备充满电时长应≤8h；
6、具备聚光、泛光两种照明模式，并支持通过开关
进行模式切换。聚光、泛光同时开启时。设备光照
强度应具有强光及弱光两档可调；
▲7、强光模式下，设备在距光源中心 2m 处的光照
强度应≥9000lx ;弱光模式下,设备在距光源中心
30m 处的光照强度应≥20lx。夜间环境下,当设备开启警示灯及强光后,应能在距离设备 500m 处看到设
备警示灯闪烁；
▲8、强光模式下,灯具充满电后连续工作时长应≥
10h ;弱光模式下,设备充满电后连续工作时长≥
22h。聚光模式下，充满电后连续工作时长应≥20h，
泛光模式下，充满电后连续工作时长应≥12h；
9、设备外壳防护等级应满足 GB/T4208-2017 中
IP66 的要求；</t>
  </si>
  <si>
    <t>多功能
户外露
营灯</t>
  </si>
  <si>
    <t>1、亮度： ≥14w；
2、满电续航：常亮：9-14h，强光 5-6h；
3、使用方式可磁吸可悬挂；
4、尺寸： ≤15*8cm。</t>
  </si>
  <si>
    <t>节能强
光电筒</t>
  </si>
  <si>
    <t>1、采用大功率超高亮度固态光源，发热量低，工作
电流小，防爆性能优良，工作寿命长，可达到长期
免维护的效果；
2、反光杯的反射层采用特殊工艺真空镀膜，反光率
高；
3、电池应采用可充电锂电池，额定电压≥DC3.7V，
额定容量≥2000mAh，安全环保， 自放电率低；
4、强光放电时间≥7 小时，工作光放电时间≥14
小时；
5、采用轻质合金精密加工而成，抗强力碰撞和冲击，
耐高低温，满足在恶劣环境及气候条件下使用；
6、灯具的外壳防护等级应为 IP65 的要求。</t>
  </si>
  <si>
    <t>手提式
应急照
明灯</t>
  </si>
  <si>
    <t>1、额定电压： ≥DC11.1V；
2、额定容量： ≥4400mAh；
3、额定功率（LED）： ≥3×3W；
4、光源（LED）平均使用寿命： ≥100000h；
5、连续放电时间：强光放电时间≥8h，工作光放电
时间≥16h；
6、电池使用寿命： ≥1000（循环）；
7、重量： ≤900g；
8、外壳防护等级：IP68(100 米)。</t>
  </si>
  <si>
    <t>防汛抗旱类</t>
  </si>
  <si>
    <t>燃油发
电机组</t>
  </si>
  <si>
    <t>▲1、检测依据 GB/T 2820.8-2002《往复式内燃机
驱动的交流发电机组 第 8 部分：对小功率发电机组
的要求和试验》；
▲2、类型：单缸、强制风冷、四冲程（需在带
CMA/CNAS 的报告中体现）；
▲3、额定输出功率： ≥8.5KW（需在带 CMA/CNAS
的报告中体现）；
▲4、最大输出功率： ≥10.0KW（需在带 CMA/CNAS
的报告中体现）；
5、额定频率 HZ：50Hz；
▲6、额定电压 V：230V/400V（需在带 CMA/CNAS 的
报告中体现）；7、持续工作时间：8H 以上；
▲8、启动方式：手启动/电启动（需在带 CMA/CNAS
的报告中体现）；
9、汽油容量 L：25L；
10、机油容量 L：0.8-1.0L(SE15W/40)；
11、噪音 dB： ≤79dB；
12、机组尺寸 mm： ≤680*510*545；
13、重量 KG： ≤85KG；
14、启动电瓶电压：12V；
15、标准功能：空气滤清、汽油油量显示、多功能
液晶数显表（电压、频率、时间）、短路保护、防
漏电断路保护器、超载保护、过流保护、过温保护、
机油报警、电压调整率、底部移动滚轮。</t>
  </si>
  <si>
    <t>手提式
发电机</t>
  </si>
  <si>
    <t>1、类型： 自动散热、单缸、变频发电机组；
2、频率：50Hz；
3、额定电压： ≥220V；
4、额定功率： ≥2200W；
5、最大功率： ≥2500W；
6、直流输出：12V-8.3A；
7、满燃油持续运行时间（额定输出下）： ≥8H 以
上；
8、噪音声压 7M： ≤65dB；
9、油箱容积： ≥4L；
10、发动机机油容积： ≥300mL；
11、启动方式：手启动、 电启动、遥控启动；
12、尺寸 MM（长宽高）： ≤595*440*500；
13、重量： ≤40KG；
标准配置：转速自动调节、空气滤清器、静音型、
机油报警灯、 电压自动稳压、电流自动检测、过载
警告灯、输出指示灯、短路保护、温度保护、低压
保护、节能节流开关、多功能数显表。</t>
  </si>
  <si>
    <t>遮阳帐篷</t>
  </si>
  <si>
    <t>1、帐篷尺寸： ≥3m×3m，高度： ≥2m；
2、面料为加厚牛津布，带防紫外线涂层，帐篷调边
高度≥35cm，印制“**应急 ”，具体根据采购方需
求、颜色、设计和功能要求进行定制生产，应确保
质量可靠、结构稳定、安装拆卸便捷，适用于备勤、
应急救援等相关使用场景。</t>
  </si>
  <si>
    <t>张</t>
  </si>
  <si>
    <t>应急救
援靴</t>
  </si>
  <si>
    <t>1、功能：耐磨、防滑、防水、防穿刺、可收口；
2、鞋底材质：塑胶；
3、鞋面材质：塑胶+钢头，带收紧功能；
4、尺码：高 23-26cm,大小 39-48 可选；
5、耐折性能：割口部位折后标准：皮鞋、皮凉鞋、
胶鞋、休闲鞋、布鞋裂口长度≤15mm；
6、防滑性能： ≥0.3；
7、 甲醛含量： ≤75 mg/kg。</t>
  </si>
  <si>
    <t>彩条布</t>
  </si>
  <si>
    <t>1、克重： ≥100 克，双覆膜；
2、面积： ≥2 米*100 米；
3、材质：PE；
4、功能：防雨，防晒，防尘。</t>
  </si>
  <si>
    <t>包</t>
  </si>
  <si>
    <t>1、厚度： ≥0.5mm；
2、尺寸：50m*1.2m/捆；
3、拉伸屈服强度(纵横)： ≥7mpa；
4、抗穿刺强度： ≥120N；
5、断裂伸长率： ≥600%；
6、碳黑含量：2.0-3.0%；
7、符合 GB/T17643-2011 检测依据。</t>
  </si>
  <si>
    <t>捆</t>
  </si>
  <si>
    <t>防洪编
织袋</t>
  </si>
  <si>
    <t>1、品名：编织袋≥50*80cm；
2、颜色：绿色/灰绿色；
3、重量：每平方≤60g；
4、材质：聚丙烯+再生料；
5、尺寸：上传规格为下料尺寸，宽度 1-2 厘米范围
内，长度折边缝底约 5 厘米。</t>
  </si>
  <si>
    <t>组合式
防洪板</t>
  </si>
  <si>
    <t>1、尺寸： ≥80*75*65cm；
2、拉伸强度： ≥20mpa；
3、弯曲强度： ≥40mpa；
4、简支梁无缺口冲击强度≥kJ/m^2；
5、符合 Q/FQ001-2021《便携组合式挡水板》检测
依据。</t>
  </si>
  <si>
    <t>块</t>
  </si>
  <si>
    <t>高枝油锯</t>
  </si>
  <si>
    <t>1、发动机排量： ≤43cc；
2、发动机缸径： ≤40mm；
3、发动机形式：四冲程；
4、冷却方式：强制风冷，燃油类型：纯汽油；
5、发动机功率： ≥1.8 千瓦；
6、发动机怠速： ≤3200 转/min，发动机高速： ≤
9200 转/min；
7、发动机油箱： ≥1.1L；
8、化油器类型：膜片式。</t>
  </si>
  <si>
    <t>救生圈</t>
  </si>
  <si>
    <t>1、名称：PVC 实心泡沫圈；
2、材质：外壳 PVCEPS 内里高密度；
3、规格： 内径≤800MM，外径≥400MM；
4、特点：免充气 耐用 抗压 耐腐蚀适用范围：船
舶，水上游玩，旅游景区等。</t>
  </si>
  <si>
    <t>充气式
冲锋舟
(含船
外机）</t>
  </si>
  <si>
    <t>▲1、外形尺寸（mm）：长≥3800，宽≥1700，筒径
≥450；
2、质量参数（kg） ≤80；
3、承重（kg） ≥750；
4、核载人数（人） ≥6；
5、船体材质：采用优质进口PVC 加网材质，厚度≥
0.9mm；
▲6、船体材料性能：扯断伸长率（%） ≤65；扯断
强度（MPa） ≥66；粘和强度（N/mm） ≥6；盐雾老
化：24 小时盐雾试验后，无明显腐蚀破坏现象；撕
裂性能（N） ≥630；耐磨体积（cm3） ≥4.2；耐油
性能质量变化（%） ≤0.8；耐油性能体积变化（%）
≤0.1；抗刺穿力（N） ≥530；
7、结构：底板采用防滑充气拉丝底板；底部设有两
个小浮筒，船底呈 M 型.艇身设有 360 度防撞弦，防
撞弦以下部位采用耐磨材料或加装耐磨层；
▲8、船底材料性能：扯断伸长率（%）≤98 ；扯断
强度（MPa） ≥38；粘和强度（N/mm） ≥4.2；盐雾
老化：24 小时盐雾试验后，无明显腐蚀破坏现象；
撕裂性能（N） ≥680；耐磨体积（cm3） ≥3.5；耐
油性能质量变化（%）≤0.4；耐油性能体积变化（%）
≤-0.3；抗刺穿力（N） ≥570；
9、配置要求：铝合金船桨 2 支，手动气泵 1 个，船
包 1 个，维修工具 1 套（气阀扳手 1 个、胶水 1 支，
维修材料 2 张）；
10、适配动力：15-30P；
11、发动机类型：2 缸，排量： ≥495CM3，缸径 X
行程： ≥70.0X60.0MM；
12、燃油感应系统：化油器；
13、重量： ≤59KG；
14、启动系统：手动起动器/电启动，控制：手柄/
远程控制，倾斜系统：手动倾斜，润滑系统：预混
汽油和机油。</t>
  </si>
  <si>
    <t>艘</t>
  </si>
  <si>
    <t>1、性能 ;可拆卸双帽檐，透气网格内里双层防水门
襟，前后反光条，松紧袖口；
2、材质：牛津布；
3、尺码：M-4XL 可选；
4、颜色：蓝色、黑色、火焰蓝色，根据需求印字。</t>
  </si>
  <si>
    <t>1、材质：PVC，厚薄：常规，鞋帮高度：高筒；
2、尺码：40、41、42、43、44、45、46 可选。</t>
  </si>
  <si>
    <t>救灾帐篷</t>
  </si>
  <si>
    <r>
      <rPr>
        <sz val="11"/>
        <rFont val="仿宋_GB2312"/>
        <charset val="134"/>
      </rPr>
      <t xml:space="preserve">1、样式为长方形双坡面直墙建筑样式。两侧墙各开
正方形窗户两个，总体帐篷通过拉绳拉起，用三角
桩加固；
2、帐篷按民政部 12 </t>
    </r>
    <r>
      <rPr>
        <sz val="11"/>
        <rFont val="宋体"/>
        <charset val="134"/>
      </rPr>
      <t>㎡</t>
    </r>
    <r>
      <rPr>
        <sz val="11"/>
        <rFont val="仿宋_GB2312"/>
        <charset val="134"/>
      </rPr>
      <t>救灾帐篷行业标准（MZ/T
011.2—2010）制作；
3、尺寸： ≥3.7m×≥3.2m×≥1.75m×≥2.67m；
4、面料：333dtex×333dtex 涤纶丝，PU 涂层布；
5、面料性能指标：
 （1）断裂强力：经向断裂强力≥1150N、纬向断裂
强力≥1000N；
 （2）撕破强力：经向撕破强力≥35N、纬向撕破强
力≥30NN；
 （3）损毁长度：经向损毁长度经向损毁长度≤150、
纬向损毁长度≤150；
 （4）续燃时间：经向续燃时间≤15S、纬向续燃时
间≤15S；
 （5）阴燃时间：经向续燃时间≤15S、纬向续燃时
间≤15S；
 （6）熔融滴落物：不得引起脱脂棉燃烧或阴燃；
6、焊接钢管：≥Φ28mm×1.0mm，≥Φ25mm×1.0mm，
≥ Φ 19mm×1.0mm；
7、充电式灭蚊灯：功率/电压：≥8W/220V；重量≤
800g。</t>
    </r>
  </si>
  <si>
    <t>顶</t>
  </si>
  <si>
    <t>漂浮绳</t>
  </si>
  <si>
    <t>1、产品直径为≥8mm，颜色为橘黄色，采用高强轻
质纤维丙纶制成，水面漂浮绳索材料：高强聚乙烯+
抗老化剂。</t>
  </si>
  <si>
    <t>米</t>
  </si>
  <si>
    <t>个人宿
营套装
（凉
席、夏
凉被、
枕头、
防潮
垫）</t>
  </si>
  <si>
    <t>1、凉席：
（1）尺寸： ≤80*200cm；
（2）材质：竹制；
2、夏凉被：
（1）尺寸：≥150*200，面料:棉；填充:聚酯纤维；
3、枕头：
（1）尺寸： ≥45*20cm，枕套面料:棉 ;枕芯填充 :
聚酯纤维；
（2）颜色:火焰蓝或军绿色；
4、防潮垫：
（1）防潮防湿，能够应对各种不同环境；重量轻，
易携带；
（2）尺寸要求： ≥90cm*200cm*2.5mm。</t>
  </si>
  <si>
    <t>便携式
排涝泵</t>
  </si>
  <si>
    <t>1、发动机采用单缸、四冲程、风冷；
2、输出功率≥4.8kw；
3、启动方式：手拉启动；
4、引水方式：注水自吸，最大吸深 5 米；
5、吸水口径≥100mm（螺纹式）  ；出水口径：100mm（内扣式）；
6、出水压力≥0.22mpa，最大流量≥90T/h；
7、外形尺寸≤670*440*540mm；裸机重量≤30kg；
8、油箱容积≥3.6L，续航时间≥1.5H；
9、采用晶体管磁体点火，点火效率高，稳定性能强；
10、无机油保护装置；设备未加注机油时，系统自
动控制火花塞暂停点火；
11、整体框架保护，任何方向的倾斜或翻倒，不会
对主机产生损伤。</t>
  </si>
  <si>
    <t>高音哨</t>
  </si>
  <si>
    <t>1、采用 ABS 工程硬塑，无滚珠，穿透力强，浸水后
不影响使用；
2、尺寸： ≥长 6cm，宽 1.8cm，厚 2.8cm；
3、材质：环保 ABS 塑胶；
4、分贝： ≥130；
5、重量： ≤10g。</t>
  </si>
  <si>
    <t>便携式
桌椅</t>
  </si>
  <si>
    <t>1、折叠架子椅：
（1）尺寸： ≥80*45*50cm；
（2）面料：藏青色 600D*600D 加厚双层牛津布 ；
（3）架管：直径≥25mm  壁厚≥0.8 ；
（4）净重≤6 公斤；
2、便捷桌：
（1）桌面材质：钢板；
（2）尺寸： ≥1200*600*750；
（3）材质： ≥30mm 方管 壁厚≥0.8；
（4）高压静电喷涂。</t>
  </si>
  <si>
    <t>高倍望
远镜</t>
  </si>
  <si>
    <t>1、倍率(X)： ≥10X ；
2、 目镜直径≥22mm；
3、物镜直径≥42mm；
4、视场角（deg）：4.6-5.6 ° ;
5、视场范围：78.8-98m/1000m 290-294ft/1000yds；
6、出瞳距离：15.0-12.5mm；
7、出瞳直径：4.2-2.2mm；
8、最近焦距 (m)：5m/16.4ft ；
9、 目镜：4E3G；
10、物镜：2E1G；
11、棱镜材质：BAK4；
12、镀膜状况：多层镀膜；
13、调焦系统：中调；
14、镜体材料：金属铝；
15、 目镜：PVC 眼罩；
16、分辨率：5.6"-6.5"；
17、相对亮度：17-17.6；
18、黄昏系数： ≥20.5；
19、透光率≥69%；
20、视度调节范围：  -5 TO +5 DIOPTER；
21、瞳距调节范围：58.2-74mm；22、防水等级≥IP67；
23、尺寸≤156X126X57mm；
24、重量≤690g ；</t>
  </si>
  <si>
    <t>便携式
移动电
源</t>
  </si>
  <si>
    <t>1、电池类型：锂聚合物电池；
2、电源类型：储能电源；
3、输出电压： ≥12V；
4、外壳材质：合金。</t>
  </si>
  <si>
    <t>马扎凳</t>
  </si>
  <si>
    <t>1、符合的国家标准或行业标准；
2、高度： ≥30cm，座面宽度： ≥25cm，座面长度：
≥30cm，可折叠展开；
3、材质：主体结构材料：钢管、铝合金等，座面材
料：网布或皮革，表面处理方式：喷塑、电镀、烤
漆等；
4、承重能力： ≤ 150kg。</t>
  </si>
  <si>
    <t>绳缆</t>
  </si>
  <si>
    <t>1、材质:涤纶；
2、颜色:白色；
3、产品规格:≥12mm(可根据要求定制 6mm-50mm)；
4、产品特点:耐酸性强、抗拉伸、刚性好、不吸水、
不易变形外表柔软手感好、强度高、使用时间长；
5、主要用于船舶配备、消防救灾、渔业捕捞、港口
装卸,电力施工、石油勘探、国防军事海洋工程特种
装备等领域。</t>
  </si>
  <si>
    <t>电缆</t>
  </si>
  <si>
    <t>1、功率： ≥7.5KW；
2、电压：220-240V；
3、长度： ≥50 米；
4、三相三芯。</t>
  </si>
  <si>
    <t>组合工
具箱</t>
  </si>
  <si>
    <t>1、工具箱尺寸 : ≥300*230*70cm
2、工具箱总重 : ≥2kg
3、配置清单：不锈钢剪刀、包胶美工刀、十字螺丝
刀 6*100mm、数显电笔、一字螺丝刀 6*100mm、十字
电讯批、一字电讯批、 电工胶布、8 寸包胶活动扳
手、钢柄羊角锤、6 寸钢丝钳、内六角扳手、美工
刀片、铝合金手电简、3M 钢卷尺。</t>
  </si>
  <si>
    <t>切割机</t>
  </si>
  <si>
    <t>1.额定功率： ≥1800W；
2.空载转数： ≥13000r/min；
3.切割深度：可调 0-30mm；
4.斜切角度：可调 0-45 ° ;
5.重量： ≤3.5kg。
使用范围：墙壁切割、石材切割、混凝土切割、瓷
砖切割。</t>
  </si>
  <si>
    <t>插电冲
击钻</t>
  </si>
  <si>
    <t>1、功率： ≥700w；
2、空载转速：0-3000r/min；
3、带正反转；调速功能；
4、钻孔能力：砖墙 :16MM；钢材 :13MM；木材:30MM；5、净重： ≤2.0kg。</t>
  </si>
  <si>
    <t>充气水囊</t>
  </si>
  <si>
    <t>1、三层加厚气囊标准压力 0.03MPA，可以封堵 3 米
内水深；
2、总长度： ≥1.35；
3、重量： ≥12kg。</t>
  </si>
  <si>
    <r>
      <rPr>
        <sz val="11"/>
        <rFont val="仿宋_GB2312"/>
        <charset val="134"/>
      </rPr>
      <t>符合 GB/T32227-2015 标准要求；
1.浮力： ≥7.5kg；
2.材质：牛津布，EPE 聚丙烯泡沫；
3.面料：优质牛津布料，优质轻体浮水材料；
4.反光片： ≥200cm</t>
    </r>
    <r>
      <rPr>
        <sz val="11"/>
        <rFont val="SimSun"/>
        <charset val="134"/>
      </rPr>
      <t>²</t>
    </r>
    <r>
      <rPr>
        <sz val="11"/>
        <rFont val="仿宋_GB2312"/>
        <charset val="134"/>
      </rPr>
      <t xml:space="preserve"> , 醒目显眼的荧光贴片；
5.卡扣：采用插扣进行系固；
6.尺寸： ≤60*55*10cm(宽*高*厚)；
7.吸水少浮力大，耐磨防腐蚀。</t>
    </r>
  </si>
  <si>
    <t>棉手套</t>
  </si>
  <si>
    <t>款式：分指
材质：棉/麻
尺码：均码
重量：12 双 640-700g 左右
适用季节：四季通用</t>
  </si>
  <si>
    <t>帆布手套</t>
  </si>
  <si>
    <t>1、GB 18401-2010《国家纺织产品基本安全技术规
范》B 类；
2、材料：纯棉帆布，长度：约 25 厘米，掌宽：约
15 厘米；
3、耐磨、耐用、防滑；
4、纤维含量：聚酯纤维 49.4、棉 40.8、再生纤维
素纤维 9.8；
5、 甲醛含量： ≤75；
6、pH 值：6.4；
7、耐水色牢度：变色≥3、沾色≥3；
8、耐酸汗渍色牢度：变色≥3、沾色≥3；
9、耐碱汗渍色牢度：变色≥3、沾色≥3；
10、耐干摩擦色牢度：沾色≥3；</t>
  </si>
  <si>
    <t>胶手套</t>
  </si>
  <si>
    <t>1、尺寸：长约 27 厘米/掌宽约 11.5 厘米；
2、颜色 ;蓝色+橙色。</t>
  </si>
  <si>
    <t>柴油桶</t>
  </si>
  <si>
    <t>1、油桶材质：钢材；
2、油桶容量≥10L 油桶；
3、尺寸： ≤长 30x 宽 15x 高 35cm；
4、油箱重量：净重≤1.8KG。</t>
  </si>
  <si>
    <t>手摇加
油泵</t>
  </si>
  <si>
    <t>1、品名：ABS 塑料手摇油泵；
2、净重： ≤1.6kg；
3、抽油距离： ≥2 米；4、压油距离： ≥6 米；
5、可抽液体：灯油、轻油、重油、水；
6、抽取能力：30(L/min)；
7、旋转参数： ≥70 转/分钟；
8、材质：304 不锈钢管防腐蚀；
9、产品配件：含主部件（泵部分）、把手、U 型螺
管、油桶固定扣、输入管、输入管底部滤网。</t>
  </si>
  <si>
    <t>带矿灯
安全帽</t>
  </si>
  <si>
    <t>1、符合 GB 2811-2019《头部防护安全帽》检测要
求；
2、帽舌： ≤70mm，帽沿： ≤70mm；
3、佩戴高度： ≥80mm；
4、垂直间距： ≤50mm；
5、水平间距： ≥6mm；
6、下颏带强度：下额带断开，最大载荷:238N；
7、重量: ≤0.45KG；
灯：
1、灯头直径： ≥6cm；
2、电池容量： ≥3500 毫安；
3、材质:ABS+铝合金+不锈钢；
4、续航时间：第一档光≥30 小时，第二档光≥15
小时；
5、尺寸: ≥6*6*7cm；
6、光源:LED 白光射程≥500m。</t>
  </si>
  <si>
    <t>激光测
距仪</t>
  </si>
  <si>
    <t>▲1、测量范围：4-800m，测距误差： ±0.3m，分辨
率：0.1m；
2、测量模式：可实现测距测角、单点测高、两点测
高、水平测距、测速、面积测量、体积测量；
3、测角范围：±60/±90 °可选，测角精度：± 1 ° ;
4、倍率： ≥8X；
5、显示方式： 内置 LCD ·外置 OLED 液晶显示屏，
对焦方式：  目镜手动调焦；
6、测速范围：0-300km/H，测速精度： ±5km/H；
7、数据存储： ≥50 组，欠压提示：有，扫描功能：
有，三脚架接口：标准；
8、工作温度：-10℃一 50℃;
9、产品重量： ≥200 克；
10、背夹红外导航，可搭配手电筒进行夜间测距；
注：带▲参数需提供需提供第三方检测机构出具的
检验报告。</t>
  </si>
  <si>
    <t>便携式
背包</t>
  </si>
  <si>
    <t>1、参数：65A 规格：高度 650mm，宽度 450mmmm，
厚度 350mm；重量约 1300g。容积≥80L
2、结构：背提包
3、材质：600D 优质防水牛津布，人体功能学设计；
功能：储备应急物资，多方位防水反光夜光，；应急包设计应急光线指引系统；正面四条 25mm 醒目双
色反光夜光条，方便外部光线较暗时能迅速确定应
急包位置，中间可以根据需求印字和LOGO；左右两
侧双色反光条和紧急联系卡放置位，网格侧兜；防
水反光 YKK 级拉链；内部产品分袋放置，有序摆放，
方便找取；人体功能学设计 75mm 款 10mm 厚双肩背
1200mm 长度任意调节，双背带设计双色反光条；胸
带插件设计有求救口哨，方便实用。可以按照要求
印刷文字和 LOGO。</t>
  </si>
  <si>
    <t>合计：</t>
  </si>
  <si>
    <t>经询价，送审总价比询价平均总价高，确认询价平均总价</t>
  </si>
</sst>
</file>

<file path=xl/styles.xml><?xml version="1.0" encoding="utf-8"?>
<styleSheet xmlns="http://schemas.openxmlformats.org/spreadsheetml/2006/main">
  <numFmts count="7">
    <numFmt numFmtId="176" formatCode="0_ "/>
    <numFmt numFmtId="42" formatCode="_ &quot;￥&quot;* #,##0_ ;_ &quot;￥&quot;* \-#,##0_ ;_ &quot;￥&quot;* &quot;-&quot;_ ;_ @_ "/>
    <numFmt numFmtId="177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\ \ 0_ "/>
    <numFmt numFmtId="41" formatCode="_ * #,##0_ ;_ * \-#,##0_ ;_ * &quot;-&quot;_ ;_ @_ "/>
  </numFmts>
  <fonts count="27">
    <font>
      <sz val="11"/>
      <color rgb="FF000000"/>
      <name val="Arial"/>
      <charset val="204"/>
    </font>
    <font>
      <sz val="11"/>
      <name val="仿宋_GB2312"/>
      <charset val="134"/>
    </font>
    <font>
      <sz val="18"/>
      <name val="黑体"/>
      <charset val="134"/>
    </font>
    <font>
      <sz val="11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sz val="11"/>
      <name val="SimSun"/>
      <charset val="134"/>
    </font>
    <font>
      <sz val="11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0" fontId="16" fillId="23" borderId="11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9" borderId="14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20" borderId="10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177" fontId="1" fillId="0" borderId="3" xfId="0" applyNumberFormat="1" applyFont="1" applyBorder="1" applyAlignment="1">
      <alignment horizontal="right" vertical="center"/>
    </xf>
    <xf numFmtId="178" fontId="1" fillId="0" borderId="3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177" fontId="1" fillId="2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Fill="1" applyAlignment="1">
      <alignment horizontal="left" vertical="top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98425</xdr:colOff>
      <xdr:row>5</xdr:row>
      <xdr:rowOff>880744</xdr:rowOff>
    </xdr:from>
    <xdr:ext cx="861060" cy="1485900"/>
    <xdr:pic>
      <xdr:nvPicPr>
        <xdr:cNvPr id="2" name="image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5075" y="1988820"/>
          <a:ext cx="861060" cy="1485900"/>
        </a:xfrm>
        <a:prstGeom prst="rect">
          <a:avLst/>
        </a:prstGeom>
      </xdr:spPr>
    </xdr:pic>
    <xdr:clientData/>
  </xdr:oneCellAnchor>
  <xdr:oneCellAnchor>
    <xdr:from>
      <xdr:col>6</xdr:col>
      <xdr:colOff>72389</xdr:colOff>
      <xdr:row>7</xdr:row>
      <xdr:rowOff>660400</xdr:rowOff>
    </xdr:from>
    <xdr:ext cx="914400" cy="972819"/>
    <xdr:pic>
      <xdr:nvPicPr>
        <xdr:cNvPr id="3" name="image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8405" y="3055620"/>
          <a:ext cx="914400" cy="972185"/>
        </a:xfrm>
        <a:prstGeom prst="rect">
          <a:avLst/>
        </a:prstGeom>
      </xdr:spPr>
    </xdr:pic>
    <xdr:clientData/>
  </xdr:oneCellAnchor>
  <xdr:oneCellAnchor>
    <xdr:from>
      <xdr:col>6</xdr:col>
      <xdr:colOff>106679</xdr:colOff>
      <xdr:row>8</xdr:row>
      <xdr:rowOff>416559</xdr:rowOff>
    </xdr:from>
    <xdr:ext cx="845819" cy="889000"/>
    <xdr:pic>
      <xdr:nvPicPr>
        <xdr:cNvPr id="4" name="image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695" y="3471545"/>
          <a:ext cx="845820" cy="889000"/>
        </a:xfrm>
        <a:prstGeom prst="rect">
          <a:avLst/>
        </a:prstGeom>
      </xdr:spPr>
    </xdr:pic>
    <xdr:clientData/>
  </xdr:oneCellAnchor>
  <xdr:oneCellAnchor>
    <xdr:from>
      <xdr:col>6</xdr:col>
      <xdr:colOff>44450</xdr:colOff>
      <xdr:row>9</xdr:row>
      <xdr:rowOff>304800</xdr:rowOff>
    </xdr:from>
    <xdr:ext cx="883919" cy="704215"/>
    <xdr:pic>
      <xdr:nvPicPr>
        <xdr:cNvPr id="5" name="image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1100" y="3893820"/>
          <a:ext cx="883285" cy="704215"/>
        </a:xfrm>
        <a:prstGeom prst="rect">
          <a:avLst/>
        </a:prstGeom>
      </xdr:spPr>
    </xdr:pic>
    <xdr:clientData/>
  </xdr:oneCellAnchor>
  <xdr:oneCellAnchor>
    <xdr:from>
      <xdr:col>6</xdr:col>
      <xdr:colOff>133350</xdr:colOff>
      <xdr:row>6</xdr:row>
      <xdr:rowOff>78739</xdr:rowOff>
    </xdr:from>
    <xdr:ext cx="791209" cy="707390"/>
    <xdr:pic>
      <xdr:nvPicPr>
        <xdr:cNvPr id="6" name="image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2066925"/>
          <a:ext cx="790575" cy="707390"/>
        </a:xfrm>
        <a:prstGeom prst="rect">
          <a:avLst/>
        </a:prstGeom>
      </xdr:spPr>
    </xdr:pic>
    <xdr:clientData/>
  </xdr:oneCellAnchor>
  <xdr:oneCellAnchor>
    <xdr:from>
      <xdr:col>6</xdr:col>
      <xdr:colOff>86994</xdr:colOff>
      <xdr:row>12</xdr:row>
      <xdr:rowOff>66675</xdr:rowOff>
    </xdr:from>
    <xdr:ext cx="840105" cy="843280"/>
    <xdr:pic>
      <xdr:nvPicPr>
        <xdr:cNvPr id="7" name="image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3010" y="5255895"/>
          <a:ext cx="840105" cy="843280"/>
        </a:xfrm>
        <a:prstGeom prst="rect">
          <a:avLst/>
        </a:prstGeom>
      </xdr:spPr>
    </xdr:pic>
    <xdr:clientData/>
  </xdr:oneCellAnchor>
  <xdr:oneCellAnchor>
    <xdr:from>
      <xdr:col>6</xdr:col>
      <xdr:colOff>91439</xdr:colOff>
      <xdr:row>11</xdr:row>
      <xdr:rowOff>184150</xdr:rowOff>
    </xdr:from>
    <xdr:ext cx="876935" cy="782319"/>
    <xdr:pic>
      <xdr:nvPicPr>
        <xdr:cNvPr id="8" name="image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7455" y="4839970"/>
          <a:ext cx="876935" cy="781685"/>
        </a:xfrm>
        <a:prstGeom prst="rect">
          <a:avLst/>
        </a:prstGeom>
      </xdr:spPr>
    </xdr:pic>
    <xdr:clientData/>
  </xdr:oneCellAnchor>
  <xdr:oneCellAnchor>
    <xdr:from>
      <xdr:col>6</xdr:col>
      <xdr:colOff>419100</xdr:colOff>
      <xdr:row>10</xdr:row>
      <xdr:rowOff>338455</xdr:rowOff>
    </xdr:from>
    <xdr:ext cx="485140" cy="641984"/>
    <xdr:pic>
      <xdr:nvPicPr>
        <xdr:cNvPr id="9" name="image1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4460875"/>
          <a:ext cx="485140" cy="641350"/>
        </a:xfrm>
        <a:prstGeom prst="rect">
          <a:avLst/>
        </a:prstGeom>
      </xdr:spPr>
    </xdr:pic>
    <xdr:clientData/>
  </xdr:oneCellAnchor>
  <xdr:oneCellAnchor>
    <xdr:from>
      <xdr:col>6</xdr:col>
      <xdr:colOff>66675</xdr:colOff>
      <xdr:row>17</xdr:row>
      <xdr:rowOff>325120</xdr:rowOff>
    </xdr:from>
    <xdr:ext cx="923925" cy="1071880"/>
    <xdr:pic>
      <xdr:nvPicPr>
        <xdr:cNvPr id="10" name="image1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8181340"/>
          <a:ext cx="923925" cy="1071880"/>
        </a:xfrm>
        <a:prstGeom prst="rect">
          <a:avLst/>
        </a:prstGeom>
      </xdr:spPr>
    </xdr:pic>
    <xdr:clientData/>
  </xdr:oneCellAnchor>
  <xdr:oneCellAnchor>
    <xdr:from>
      <xdr:col>6</xdr:col>
      <xdr:colOff>31115</xdr:colOff>
      <xdr:row>14</xdr:row>
      <xdr:rowOff>86994</xdr:rowOff>
    </xdr:from>
    <xdr:ext cx="902335" cy="782319"/>
    <xdr:pic>
      <xdr:nvPicPr>
        <xdr:cNvPr id="11" name="image1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7765" y="6342380"/>
          <a:ext cx="902335" cy="782320"/>
        </a:xfrm>
        <a:prstGeom prst="rect">
          <a:avLst/>
        </a:prstGeom>
      </xdr:spPr>
    </xdr:pic>
    <xdr:clientData/>
  </xdr:oneCellAnchor>
  <xdr:oneCellAnchor>
    <xdr:from>
      <xdr:col>6</xdr:col>
      <xdr:colOff>69850</xdr:colOff>
      <xdr:row>16</xdr:row>
      <xdr:rowOff>50165</xdr:rowOff>
    </xdr:from>
    <xdr:ext cx="802005" cy="847725"/>
    <xdr:pic>
      <xdr:nvPicPr>
        <xdr:cNvPr id="12" name="image1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7372985"/>
          <a:ext cx="802005" cy="847725"/>
        </a:xfrm>
        <a:prstGeom prst="rect">
          <a:avLst/>
        </a:prstGeom>
      </xdr:spPr>
    </xdr:pic>
    <xdr:clientData/>
  </xdr:oneCellAnchor>
  <xdr:oneCellAnchor>
    <xdr:from>
      <xdr:col>6</xdr:col>
      <xdr:colOff>26034</xdr:colOff>
      <xdr:row>15</xdr:row>
      <xdr:rowOff>139700</xdr:rowOff>
    </xdr:from>
    <xdr:ext cx="907414" cy="690880"/>
    <xdr:pic>
      <xdr:nvPicPr>
        <xdr:cNvPr id="13" name="image1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050" y="6929120"/>
          <a:ext cx="907415" cy="690880"/>
        </a:xfrm>
        <a:prstGeom prst="rect">
          <a:avLst/>
        </a:prstGeom>
      </xdr:spPr>
    </xdr:pic>
    <xdr:clientData/>
  </xdr:oneCellAnchor>
  <xdr:oneCellAnchor>
    <xdr:from>
      <xdr:col>6</xdr:col>
      <xdr:colOff>149225</xdr:colOff>
      <xdr:row>18</xdr:row>
      <xdr:rowOff>15875</xdr:rowOff>
    </xdr:from>
    <xdr:ext cx="751840" cy="699769"/>
    <xdr:pic>
      <xdr:nvPicPr>
        <xdr:cNvPr id="14" name="image1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5875" y="8405495"/>
          <a:ext cx="751840" cy="699135"/>
        </a:xfrm>
        <a:prstGeom prst="rect">
          <a:avLst/>
        </a:prstGeom>
      </xdr:spPr>
    </xdr:pic>
    <xdr:clientData/>
  </xdr:oneCellAnchor>
  <xdr:oneCellAnchor>
    <xdr:from>
      <xdr:col>6</xdr:col>
      <xdr:colOff>125729</xdr:colOff>
      <xdr:row>13</xdr:row>
      <xdr:rowOff>107950</xdr:rowOff>
    </xdr:from>
    <xdr:ext cx="807719" cy="556259"/>
    <xdr:pic>
      <xdr:nvPicPr>
        <xdr:cNvPr id="15" name="image1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1745" y="5830570"/>
          <a:ext cx="807720" cy="555625"/>
        </a:xfrm>
        <a:prstGeom prst="rect">
          <a:avLst/>
        </a:prstGeom>
      </xdr:spPr>
    </xdr:pic>
    <xdr:clientData/>
  </xdr:oneCellAnchor>
  <xdr:oneCellAnchor>
    <xdr:from>
      <xdr:col>6</xdr:col>
      <xdr:colOff>156845</xdr:colOff>
      <xdr:row>19</xdr:row>
      <xdr:rowOff>2271395</xdr:rowOff>
    </xdr:from>
    <xdr:ext cx="838200" cy="1181100"/>
    <xdr:pic>
      <xdr:nvPicPr>
        <xdr:cNvPr id="16" name="image1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3495" y="9456420"/>
          <a:ext cx="838200" cy="1181100"/>
        </a:xfrm>
        <a:prstGeom prst="rect">
          <a:avLst/>
        </a:prstGeom>
      </xdr:spPr>
    </xdr:pic>
    <xdr:clientData/>
  </xdr:oneCellAnchor>
  <xdr:oneCellAnchor>
    <xdr:from>
      <xdr:col>6</xdr:col>
      <xdr:colOff>98425</xdr:colOff>
      <xdr:row>19</xdr:row>
      <xdr:rowOff>1190625</xdr:rowOff>
    </xdr:from>
    <xdr:ext cx="904239" cy="645159"/>
    <xdr:pic>
      <xdr:nvPicPr>
        <xdr:cNvPr id="17" name="image1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5075" y="9456420"/>
          <a:ext cx="903605" cy="644525"/>
        </a:xfrm>
        <a:prstGeom prst="rect">
          <a:avLst/>
        </a:prstGeom>
      </xdr:spPr>
    </xdr:pic>
    <xdr:clientData/>
  </xdr:oneCellAnchor>
  <xdr:oneCellAnchor>
    <xdr:from>
      <xdr:col>6</xdr:col>
      <xdr:colOff>129539</xdr:colOff>
      <xdr:row>20</xdr:row>
      <xdr:rowOff>125729</xdr:rowOff>
    </xdr:from>
    <xdr:ext cx="798830" cy="708659"/>
    <xdr:pic>
      <xdr:nvPicPr>
        <xdr:cNvPr id="18" name="image19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5555" y="9581515"/>
          <a:ext cx="798830" cy="708660"/>
        </a:xfrm>
        <a:prstGeom prst="rect">
          <a:avLst/>
        </a:prstGeom>
      </xdr:spPr>
    </xdr:pic>
    <xdr:clientData/>
  </xdr:oneCellAnchor>
  <xdr:oneCellAnchor>
    <xdr:from>
      <xdr:col>6</xdr:col>
      <xdr:colOff>80644</xdr:colOff>
      <xdr:row>19</xdr:row>
      <xdr:rowOff>297815</xdr:rowOff>
    </xdr:from>
    <xdr:ext cx="890269" cy="577850"/>
    <xdr:pic>
      <xdr:nvPicPr>
        <xdr:cNvPr id="19" name="image20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9220835"/>
          <a:ext cx="890270" cy="577850"/>
        </a:xfrm>
        <a:prstGeom prst="rect">
          <a:avLst/>
        </a:prstGeom>
      </xdr:spPr>
    </xdr:pic>
    <xdr:clientData/>
  </xdr:oneCellAnchor>
  <xdr:oneCellAnchor>
    <xdr:from>
      <xdr:col>6</xdr:col>
      <xdr:colOff>85725</xdr:colOff>
      <xdr:row>21</xdr:row>
      <xdr:rowOff>92075</xdr:rowOff>
    </xdr:from>
    <xdr:ext cx="657225" cy="643255"/>
    <xdr:pic>
      <xdr:nvPicPr>
        <xdr:cNvPr id="20" name="image2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10081895"/>
          <a:ext cx="657225" cy="643255"/>
        </a:xfrm>
        <a:prstGeom prst="rect">
          <a:avLst/>
        </a:prstGeom>
      </xdr:spPr>
    </xdr:pic>
    <xdr:clientData/>
  </xdr:oneCellAnchor>
  <xdr:oneCellAnchor>
    <xdr:from>
      <xdr:col>6</xdr:col>
      <xdr:colOff>99694</xdr:colOff>
      <xdr:row>25</xdr:row>
      <xdr:rowOff>100964</xdr:rowOff>
    </xdr:from>
    <xdr:ext cx="859789" cy="759459"/>
    <xdr:pic>
      <xdr:nvPicPr>
        <xdr:cNvPr id="21" name="image22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5710" y="12223750"/>
          <a:ext cx="859790" cy="759460"/>
        </a:xfrm>
        <a:prstGeom prst="rect">
          <a:avLst/>
        </a:prstGeom>
      </xdr:spPr>
    </xdr:pic>
    <xdr:clientData/>
  </xdr:oneCellAnchor>
  <xdr:oneCellAnchor>
    <xdr:from>
      <xdr:col>6</xdr:col>
      <xdr:colOff>54610</xdr:colOff>
      <xdr:row>22</xdr:row>
      <xdr:rowOff>73025</xdr:rowOff>
    </xdr:from>
    <xdr:ext cx="885825" cy="707390"/>
    <xdr:pic>
      <xdr:nvPicPr>
        <xdr:cNvPr id="22" name="image23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1260" y="10596245"/>
          <a:ext cx="885825" cy="707390"/>
        </a:xfrm>
        <a:prstGeom prst="rect">
          <a:avLst/>
        </a:prstGeom>
      </xdr:spPr>
    </xdr:pic>
    <xdr:clientData/>
  </xdr:oneCellAnchor>
  <xdr:oneCellAnchor>
    <xdr:from>
      <xdr:col>6</xdr:col>
      <xdr:colOff>109855</xdr:colOff>
      <xdr:row>22</xdr:row>
      <xdr:rowOff>2058035</xdr:rowOff>
    </xdr:from>
    <xdr:ext cx="866139" cy="600709"/>
    <xdr:pic>
      <xdr:nvPicPr>
        <xdr:cNvPr id="23" name="image24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6505" y="11056620"/>
          <a:ext cx="865505" cy="600075"/>
        </a:xfrm>
        <a:prstGeom prst="rect">
          <a:avLst/>
        </a:prstGeom>
      </xdr:spPr>
    </xdr:pic>
    <xdr:clientData/>
  </xdr:oneCellAnchor>
  <xdr:oneCellAnchor>
    <xdr:from>
      <xdr:col>6</xdr:col>
      <xdr:colOff>89535</xdr:colOff>
      <xdr:row>22</xdr:row>
      <xdr:rowOff>1129030</xdr:rowOff>
    </xdr:from>
    <xdr:ext cx="879475" cy="564515"/>
    <xdr:pic>
      <xdr:nvPicPr>
        <xdr:cNvPr id="24" name="image25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6185" y="11056620"/>
          <a:ext cx="879475" cy="564515"/>
        </a:xfrm>
        <a:prstGeom prst="rect">
          <a:avLst/>
        </a:prstGeom>
      </xdr:spPr>
    </xdr:pic>
    <xdr:clientData/>
  </xdr:oneCellAnchor>
  <xdr:oneCellAnchor>
    <xdr:from>
      <xdr:col>6</xdr:col>
      <xdr:colOff>171450</xdr:colOff>
      <xdr:row>24</xdr:row>
      <xdr:rowOff>42545</xdr:rowOff>
    </xdr:from>
    <xdr:ext cx="771525" cy="555625"/>
    <xdr:pic>
      <xdr:nvPicPr>
        <xdr:cNvPr id="25" name="image26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11632565"/>
          <a:ext cx="771525" cy="555625"/>
        </a:xfrm>
        <a:prstGeom prst="rect">
          <a:avLst/>
        </a:prstGeom>
      </xdr:spPr>
    </xdr:pic>
    <xdr:clientData/>
  </xdr:oneCellAnchor>
  <xdr:oneCellAnchor>
    <xdr:from>
      <xdr:col>6</xdr:col>
      <xdr:colOff>130175</xdr:colOff>
      <xdr:row>23</xdr:row>
      <xdr:rowOff>43180</xdr:rowOff>
    </xdr:from>
    <xdr:ext cx="797559" cy="492759"/>
    <xdr:pic>
      <xdr:nvPicPr>
        <xdr:cNvPr id="26" name="image27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6825" y="11099800"/>
          <a:ext cx="796925" cy="492125"/>
        </a:xfrm>
        <a:prstGeom prst="rect">
          <a:avLst/>
        </a:prstGeom>
      </xdr:spPr>
    </xdr:pic>
    <xdr:clientData/>
  </xdr:oneCellAnchor>
  <xdr:oneCellAnchor>
    <xdr:from>
      <xdr:col>6</xdr:col>
      <xdr:colOff>171450</xdr:colOff>
      <xdr:row>24</xdr:row>
      <xdr:rowOff>1176655</xdr:rowOff>
    </xdr:from>
    <xdr:ext cx="683259" cy="571500"/>
    <xdr:pic>
      <xdr:nvPicPr>
        <xdr:cNvPr id="27" name="image28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12123420"/>
          <a:ext cx="682625" cy="571500"/>
        </a:xfrm>
        <a:prstGeom prst="rect">
          <a:avLst/>
        </a:prstGeom>
      </xdr:spPr>
    </xdr:pic>
    <xdr:clientData/>
  </xdr:oneCellAnchor>
  <xdr:oneCellAnchor>
    <xdr:from>
      <xdr:col>6</xdr:col>
      <xdr:colOff>142875</xdr:colOff>
      <xdr:row>24</xdr:row>
      <xdr:rowOff>1776730</xdr:rowOff>
    </xdr:from>
    <xdr:ext cx="706119" cy="530859"/>
    <xdr:pic>
      <xdr:nvPicPr>
        <xdr:cNvPr id="28" name="image29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12123420"/>
          <a:ext cx="705485" cy="530225"/>
        </a:xfrm>
        <a:prstGeom prst="rect">
          <a:avLst/>
        </a:prstGeom>
      </xdr:spPr>
    </xdr:pic>
    <xdr:clientData/>
  </xdr:oneCellAnchor>
  <xdr:oneCellAnchor>
    <xdr:from>
      <xdr:col>6</xdr:col>
      <xdr:colOff>161925</xdr:colOff>
      <xdr:row>24</xdr:row>
      <xdr:rowOff>624205</xdr:rowOff>
    </xdr:from>
    <xdr:ext cx="721359" cy="501650"/>
    <xdr:pic>
      <xdr:nvPicPr>
        <xdr:cNvPr id="29" name="image30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12123420"/>
          <a:ext cx="720725" cy="501650"/>
        </a:xfrm>
        <a:prstGeom prst="rect">
          <a:avLst/>
        </a:prstGeom>
      </xdr:spPr>
    </xdr:pic>
    <xdr:clientData/>
  </xdr:oneCellAnchor>
  <xdr:oneCellAnchor>
    <xdr:from>
      <xdr:col>6</xdr:col>
      <xdr:colOff>86994</xdr:colOff>
      <xdr:row>28</xdr:row>
      <xdr:rowOff>15875</xdr:rowOff>
    </xdr:from>
    <xdr:ext cx="878205" cy="872489"/>
    <xdr:pic>
      <xdr:nvPicPr>
        <xdr:cNvPr id="30" name="image31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3010" y="13739495"/>
          <a:ext cx="878205" cy="871855"/>
        </a:xfrm>
        <a:prstGeom prst="rect">
          <a:avLst/>
        </a:prstGeom>
      </xdr:spPr>
    </xdr:pic>
    <xdr:clientData/>
  </xdr:oneCellAnchor>
  <xdr:oneCellAnchor>
    <xdr:from>
      <xdr:col>6</xdr:col>
      <xdr:colOff>66039</xdr:colOff>
      <xdr:row>27</xdr:row>
      <xdr:rowOff>167639</xdr:rowOff>
    </xdr:from>
    <xdr:ext cx="890269" cy="737869"/>
    <xdr:pic>
      <xdr:nvPicPr>
        <xdr:cNvPr id="31" name="image32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2055" y="13357225"/>
          <a:ext cx="890270" cy="737870"/>
        </a:xfrm>
        <a:prstGeom prst="rect">
          <a:avLst/>
        </a:prstGeom>
      </xdr:spPr>
    </xdr:pic>
    <xdr:clientData/>
  </xdr:oneCellAnchor>
  <xdr:oneCellAnchor>
    <xdr:from>
      <xdr:col>6</xdr:col>
      <xdr:colOff>85089</xdr:colOff>
      <xdr:row>26</xdr:row>
      <xdr:rowOff>15875</xdr:rowOff>
    </xdr:from>
    <xdr:ext cx="846455" cy="597534"/>
    <xdr:pic>
      <xdr:nvPicPr>
        <xdr:cNvPr id="32" name="image33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1105" y="12672695"/>
          <a:ext cx="846455" cy="596900"/>
        </a:xfrm>
        <a:prstGeom prst="rect">
          <a:avLst/>
        </a:prstGeom>
      </xdr:spPr>
    </xdr:pic>
    <xdr:clientData/>
  </xdr:oneCellAnchor>
  <xdr:oneCellAnchor>
    <xdr:from>
      <xdr:col>6</xdr:col>
      <xdr:colOff>60325</xdr:colOff>
      <xdr:row>31</xdr:row>
      <xdr:rowOff>339090</xdr:rowOff>
    </xdr:from>
    <xdr:ext cx="937260" cy="914400"/>
    <xdr:pic>
      <xdr:nvPicPr>
        <xdr:cNvPr id="33" name="image34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6975" y="15662910"/>
          <a:ext cx="937260" cy="914400"/>
        </a:xfrm>
        <a:prstGeom prst="rect">
          <a:avLst/>
        </a:prstGeom>
      </xdr:spPr>
    </xdr:pic>
    <xdr:clientData/>
  </xdr:oneCellAnchor>
  <xdr:oneCellAnchor>
    <xdr:from>
      <xdr:col>6</xdr:col>
      <xdr:colOff>123825</xdr:colOff>
      <xdr:row>34</xdr:row>
      <xdr:rowOff>272415</xdr:rowOff>
    </xdr:from>
    <xdr:ext cx="809625" cy="848994"/>
    <xdr:pic>
      <xdr:nvPicPr>
        <xdr:cNvPr id="34" name="image35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17196435"/>
          <a:ext cx="809625" cy="848360"/>
        </a:xfrm>
        <a:prstGeom prst="rect">
          <a:avLst/>
        </a:prstGeom>
      </xdr:spPr>
    </xdr:pic>
    <xdr:clientData/>
  </xdr:oneCellAnchor>
  <xdr:oneCellAnchor>
    <xdr:from>
      <xdr:col>6</xdr:col>
      <xdr:colOff>171450</xdr:colOff>
      <xdr:row>35</xdr:row>
      <xdr:rowOff>49530</xdr:rowOff>
    </xdr:from>
    <xdr:ext cx="818514" cy="805180"/>
    <xdr:pic>
      <xdr:nvPicPr>
        <xdr:cNvPr id="35" name="image36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17506950"/>
          <a:ext cx="817880" cy="805180"/>
        </a:xfrm>
        <a:prstGeom prst="rect">
          <a:avLst/>
        </a:prstGeom>
      </xdr:spPr>
    </xdr:pic>
    <xdr:clientData/>
  </xdr:oneCellAnchor>
  <xdr:oneCellAnchor>
    <xdr:from>
      <xdr:col>6</xdr:col>
      <xdr:colOff>99694</xdr:colOff>
      <xdr:row>33</xdr:row>
      <xdr:rowOff>67310</xdr:rowOff>
    </xdr:from>
    <xdr:ext cx="695325" cy="932814"/>
    <xdr:pic>
      <xdr:nvPicPr>
        <xdr:cNvPr id="36" name="image37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5710" y="16457930"/>
          <a:ext cx="695325" cy="932180"/>
        </a:xfrm>
        <a:prstGeom prst="rect">
          <a:avLst/>
        </a:prstGeom>
      </xdr:spPr>
    </xdr:pic>
    <xdr:clientData/>
  </xdr:oneCellAnchor>
  <xdr:oneCellAnchor>
    <xdr:from>
      <xdr:col>6</xdr:col>
      <xdr:colOff>135254</xdr:colOff>
      <xdr:row>29</xdr:row>
      <xdr:rowOff>44450</xdr:rowOff>
    </xdr:from>
    <xdr:ext cx="786765" cy="681355"/>
    <xdr:pic>
      <xdr:nvPicPr>
        <xdr:cNvPr id="37" name="image3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1270" y="14301470"/>
          <a:ext cx="786765" cy="681355"/>
        </a:xfrm>
        <a:prstGeom prst="rect">
          <a:avLst/>
        </a:prstGeom>
      </xdr:spPr>
    </xdr:pic>
    <xdr:clientData/>
  </xdr:oneCellAnchor>
  <xdr:oneCellAnchor>
    <xdr:from>
      <xdr:col>6</xdr:col>
      <xdr:colOff>171450</xdr:colOff>
      <xdr:row>30</xdr:row>
      <xdr:rowOff>327025</xdr:rowOff>
    </xdr:from>
    <xdr:ext cx="718184" cy="723900"/>
    <xdr:pic>
      <xdr:nvPicPr>
        <xdr:cNvPr id="38" name="image39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15117445"/>
          <a:ext cx="717550" cy="723900"/>
        </a:xfrm>
        <a:prstGeom prst="rect">
          <a:avLst/>
        </a:prstGeom>
      </xdr:spPr>
    </xdr:pic>
    <xdr:clientData/>
  </xdr:oneCellAnchor>
  <xdr:oneCellAnchor>
    <xdr:from>
      <xdr:col>6</xdr:col>
      <xdr:colOff>171450</xdr:colOff>
      <xdr:row>32</xdr:row>
      <xdr:rowOff>74930</xdr:rowOff>
    </xdr:from>
    <xdr:ext cx="640715" cy="669290"/>
    <xdr:pic>
      <xdr:nvPicPr>
        <xdr:cNvPr id="39" name="image40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15932150"/>
          <a:ext cx="640715" cy="669290"/>
        </a:xfrm>
        <a:prstGeom prst="rect">
          <a:avLst/>
        </a:prstGeom>
      </xdr:spPr>
    </xdr:pic>
    <xdr:clientData/>
  </xdr:oneCellAnchor>
  <xdr:oneCellAnchor>
    <xdr:from>
      <xdr:col>6</xdr:col>
      <xdr:colOff>314325</xdr:colOff>
      <xdr:row>42</xdr:row>
      <xdr:rowOff>140335</xdr:rowOff>
    </xdr:from>
    <xdr:ext cx="678180" cy="1337310"/>
    <xdr:pic>
      <xdr:nvPicPr>
        <xdr:cNvPr id="40" name="image41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21331555"/>
          <a:ext cx="678180" cy="1337310"/>
        </a:xfrm>
        <a:prstGeom prst="rect">
          <a:avLst/>
        </a:prstGeom>
      </xdr:spPr>
    </xdr:pic>
    <xdr:clientData/>
  </xdr:oneCellAnchor>
  <xdr:oneCellAnchor>
    <xdr:from>
      <xdr:col>6</xdr:col>
      <xdr:colOff>106045</xdr:colOff>
      <xdr:row>39</xdr:row>
      <xdr:rowOff>86360</xdr:rowOff>
    </xdr:from>
    <xdr:ext cx="809625" cy="1203960"/>
    <xdr:pic>
      <xdr:nvPicPr>
        <xdr:cNvPr id="41" name="image42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695" y="19677380"/>
          <a:ext cx="809625" cy="1203960"/>
        </a:xfrm>
        <a:prstGeom prst="rect">
          <a:avLst/>
        </a:prstGeom>
      </xdr:spPr>
    </xdr:pic>
    <xdr:clientData/>
  </xdr:oneCellAnchor>
  <xdr:oneCellAnchor>
    <xdr:from>
      <xdr:col>6</xdr:col>
      <xdr:colOff>99694</xdr:colOff>
      <xdr:row>37</xdr:row>
      <xdr:rowOff>255270</xdr:rowOff>
    </xdr:from>
    <xdr:ext cx="859789" cy="1082675"/>
    <xdr:pic>
      <xdr:nvPicPr>
        <xdr:cNvPr id="42" name="image43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5710" y="18779490"/>
          <a:ext cx="859790" cy="1082675"/>
        </a:xfrm>
        <a:prstGeom prst="rect">
          <a:avLst/>
        </a:prstGeom>
      </xdr:spPr>
    </xdr:pic>
    <xdr:clientData/>
  </xdr:oneCellAnchor>
  <xdr:oneCellAnchor>
    <xdr:from>
      <xdr:col>6</xdr:col>
      <xdr:colOff>247650</xdr:colOff>
      <xdr:row>38</xdr:row>
      <xdr:rowOff>130175</xdr:rowOff>
    </xdr:from>
    <xdr:ext cx="716280" cy="723900"/>
    <xdr:pic>
      <xdr:nvPicPr>
        <xdr:cNvPr id="43" name="image44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19187795"/>
          <a:ext cx="716280" cy="723900"/>
        </a:xfrm>
        <a:prstGeom prst="rect">
          <a:avLst/>
        </a:prstGeom>
      </xdr:spPr>
    </xdr:pic>
    <xdr:clientData/>
  </xdr:oneCellAnchor>
  <xdr:oneCellAnchor>
    <xdr:from>
      <xdr:col>6</xdr:col>
      <xdr:colOff>200025</xdr:colOff>
      <xdr:row>36</xdr:row>
      <xdr:rowOff>22860</xdr:rowOff>
    </xdr:from>
    <xdr:ext cx="668019" cy="696594"/>
    <xdr:pic>
      <xdr:nvPicPr>
        <xdr:cNvPr id="44" name="image45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6675" y="18013680"/>
          <a:ext cx="667385" cy="695960"/>
        </a:xfrm>
        <a:prstGeom prst="rect">
          <a:avLst/>
        </a:prstGeom>
      </xdr:spPr>
    </xdr:pic>
    <xdr:clientData/>
  </xdr:oneCellAnchor>
  <xdr:oneCellAnchor>
    <xdr:from>
      <xdr:col>6</xdr:col>
      <xdr:colOff>238125</xdr:colOff>
      <xdr:row>41</xdr:row>
      <xdr:rowOff>171450</xdr:rowOff>
    </xdr:from>
    <xdr:ext cx="626744" cy="706119"/>
    <xdr:pic>
      <xdr:nvPicPr>
        <xdr:cNvPr id="45" name="image46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20829270"/>
          <a:ext cx="626110" cy="705485"/>
        </a:xfrm>
        <a:prstGeom prst="rect">
          <a:avLst/>
        </a:prstGeom>
      </xdr:spPr>
    </xdr:pic>
    <xdr:clientData/>
  </xdr:oneCellAnchor>
  <xdr:oneCellAnchor>
    <xdr:from>
      <xdr:col>6</xdr:col>
      <xdr:colOff>209550</xdr:colOff>
      <xdr:row>40</xdr:row>
      <xdr:rowOff>104775</xdr:rowOff>
    </xdr:from>
    <xdr:ext cx="622300" cy="507365"/>
    <xdr:pic>
      <xdr:nvPicPr>
        <xdr:cNvPr id="46" name="image47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0" y="20229195"/>
          <a:ext cx="622300" cy="507365"/>
        </a:xfrm>
        <a:prstGeom prst="rect">
          <a:avLst/>
        </a:prstGeom>
      </xdr:spPr>
    </xdr:pic>
    <xdr:clientData/>
  </xdr:oneCellAnchor>
  <xdr:oneCellAnchor>
    <xdr:from>
      <xdr:col>6</xdr:col>
      <xdr:colOff>157479</xdr:colOff>
      <xdr:row>44</xdr:row>
      <xdr:rowOff>571500</xdr:rowOff>
    </xdr:from>
    <xdr:ext cx="767080" cy="980439"/>
    <xdr:pic>
      <xdr:nvPicPr>
        <xdr:cNvPr id="47" name="image48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3495" y="22791420"/>
          <a:ext cx="767080" cy="979805"/>
        </a:xfrm>
        <a:prstGeom prst="rect">
          <a:avLst/>
        </a:prstGeom>
      </xdr:spPr>
    </xdr:pic>
    <xdr:clientData/>
  </xdr:oneCellAnchor>
  <xdr:oneCellAnchor>
    <xdr:from>
      <xdr:col>6</xdr:col>
      <xdr:colOff>219075</xdr:colOff>
      <xdr:row>43</xdr:row>
      <xdr:rowOff>683260</xdr:rowOff>
    </xdr:from>
    <xdr:ext cx="815975" cy="791209"/>
    <xdr:pic>
      <xdr:nvPicPr>
        <xdr:cNvPr id="48" name="image49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22258020"/>
          <a:ext cx="815975" cy="790575"/>
        </a:xfrm>
        <a:prstGeom prst="rect">
          <a:avLst/>
        </a:prstGeom>
      </xdr:spPr>
    </xdr:pic>
    <xdr:clientData/>
  </xdr:oneCellAnchor>
  <xdr:oneCellAnchor>
    <xdr:from>
      <xdr:col>6</xdr:col>
      <xdr:colOff>238125</xdr:colOff>
      <xdr:row>45</xdr:row>
      <xdr:rowOff>523875</xdr:rowOff>
    </xdr:from>
    <xdr:ext cx="587375" cy="719455"/>
    <xdr:pic>
      <xdr:nvPicPr>
        <xdr:cNvPr id="49" name="image50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23315295"/>
          <a:ext cx="587375" cy="7194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80" zoomScaleNormal="80" workbookViewId="0">
      <pane ySplit="5" topLeftCell="A6" activePane="bottomLeft" state="frozen"/>
      <selection/>
      <selection pane="bottomLeft" activeCell="M6" sqref="M6"/>
    </sheetView>
  </sheetViews>
  <sheetFormatPr defaultColWidth="9" defaultRowHeight="13.5"/>
  <cols>
    <col min="1" max="1" width="7.25" style="1" customWidth="1"/>
    <col min="2" max="2" width="12.4416666666667" style="1" customWidth="1"/>
    <col min="3" max="3" width="44.25" style="1" customWidth="1"/>
    <col min="4" max="5" width="9.375" style="2" customWidth="1"/>
    <col min="6" max="6" width="17" style="1" hidden="1" customWidth="1"/>
    <col min="7" max="7" width="18.25" style="1" hidden="1" customWidth="1"/>
    <col min="8" max="8" width="23.875" style="1" hidden="1" customWidth="1"/>
    <col min="9" max="9" width="20.125" style="12" hidden="1" customWidth="1"/>
    <col min="10" max="16384" width="9" style="1"/>
  </cols>
  <sheetData>
    <row r="1" spans="1:1">
      <c r="A1" s="1" t="s">
        <v>0</v>
      </c>
    </row>
    <row r="2" ht="33" customHeight="1" spans="1:5">
      <c r="A2" s="3" t="s">
        <v>1</v>
      </c>
      <c r="B2" s="3"/>
      <c r="C2" s="3"/>
      <c r="D2" s="3"/>
      <c r="E2" s="3"/>
    </row>
    <row r="3" ht="24" customHeight="1" spans="1:5">
      <c r="A3" s="4" t="s">
        <v>2</v>
      </c>
      <c r="B3" s="4"/>
      <c r="C3" s="4"/>
      <c r="D3" s="4"/>
      <c r="E3" s="4"/>
    </row>
    <row r="4" ht="22.0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25" t="s">
        <v>8</v>
      </c>
      <c r="G4" s="2" t="s">
        <v>9</v>
      </c>
      <c r="H4" s="25" t="s">
        <v>10</v>
      </c>
      <c r="I4" s="12" t="s">
        <v>11</v>
      </c>
    </row>
    <row r="5" ht="22.05" customHeight="1" spans="1:8">
      <c r="A5" s="6"/>
      <c r="B5" s="6"/>
      <c r="C5" s="6"/>
      <c r="D5" s="6"/>
      <c r="E5" s="6"/>
      <c r="F5" s="25"/>
      <c r="G5" s="2"/>
      <c r="H5" s="25"/>
    </row>
    <row r="6" s="21" customFormat="1" ht="157.5" customHeight="1" spans="1:9">
      <c r="A6" s="22">
        <v>1</v>
      </c>
      <c r="B6" s="23" t="s">
        <v>12</v>
      </c>
      <c r="C6" s="24" t="s">
        <v>13</v>
      </c>
      <c r="D6" s="23" t="s">
        <v>14</v>
      </c>
      <c r="E6" s="22">
        <v>1</v>
      </c>
      <c r="H6" s="21" t="s">
        <v>15</v>
      </c>
      <c r="I6" s="27"/>
    </row>
    <row r="7" s="21" customFormat="1" ht="409" customHeight="1" spans="1:9">
      <c r="A7" s="22">
        <v>2</v>
      </c>
      <c r="B7" s="23" t="s">
        <v>16</v>
      </c>
      <c r="C7" s="24" t="s">
        <v>17</v>
      </c>
      <c r="D7" s="23" t="s">
        <v>18</v>
      </c>
      <c r="E7" s="22">
        <v>4</v>
      </c>
      <c r="I7" s="27" t="s">
        <v>19</v>
      </c>
    </row>
    <row r="8" s="21" customFormat="1" ht="63" customHeight="1" spans="1:9">
      <c r="A8" s="22">
        <v>3</v>
      </c>
      <c r="B8" s="23" t="s">
        <v>20</v>
      </c>
      <c r="C8" s="24" t="s">
        <v>21</v>
      </c>
      <c r="D8" s="23" t="s">
        <v>22</v>
      </c>
      <c r="E8" s="22">
        <v>187</v>
      </c>
      <c r="F8" s="26" t="s">
        <v>23</v>
      </c>
      <c r="G8" s="27" t="s">
        <v>24</v>
      </c>
      <c r="H8" s="27"/>
      <c r="I8" s="27"/>
    </row>
    <row r="9" s="21" customFormat="1" ht="67.05" customHeight="1" spans="1:9">
      <c r="A9" s="22">
        <v>4</v>
      </c>
      <c r="B9" s="23" t="s">
        <v>25</v>
      </c>
      <c r="C9" s="24" t="s">
        <v>26</v>
      </c>
      <c r="D9" s="23" t="s">
        <v>27</v>
      </c>
      <c r="E9" s="22">
        <v>290</v>
      </c>
      <c r="I9" s="27" t="s">
        <v>19</v>
      </c>
    </row>
    <row r="10" s="21" customFormat="1" ht="91" customHeight="1" spans="1:9">
      <c r="A10" s="22">
        <v>5</v>
      </c>
      <c r="B10" s="23" t="s">
        <v>28</v>
      </c>
      <c r="C10" s="24" t="s">
        <v>29</v>
      </c>
      <c r="D10" s="23" t="s">
        <v>30</v>
      </c>
      <c r="E10" s="22">
        <v>8800</v>
      </c>
      <c r="F10" s="21" t="s">
        <v>31</v>
      </c>
      <c r="G10" s="21" t="s">
        <v>32</v>
      </c>
      <c r="I10" s="27" t="s">
        <v>33</v>
      </c>
    </row>
    <row r="11" s="21" customFormat="1" ht="86" customHeight="1" spans="1:9">
      <c r="A11" s="22">
        <v>6</v>
      </c>
      <c r="B11" s="23" t="s">
        <v>34</v>
      </c>
      <c r="C11" s="24" t="s">
        <v>35</v>
      </c>
      <c r="D11" s="23" t="s">
        <v>36</v>
      </c>
      <c r="E11" s="22">
        <v>10300</v>
      </c>
      <c r="I11" s="27" t="s">
        <v>19</v>
      </c>
    </row>
    <row r="12" s="21" customFormat="1" ht="53" customHeight="1" spans="1:9">
      <c r="A12" s="22">
        <v>7</v>
      </c>
      <c r="B12" s="23" t="s">
        <v>37</v>
      </c>
      <c r="C12" s="24" t="s">
        <v>38</v>
      </c>
      <c r="D12" s="23" t="s">
        <v>30</v>
      </c>
      <c r="E12" s="22">
        <v>10200</v>
      </c>
      <c r="I12" s="27" t="s">
        <v>33</v>
      </c>
    </row>
    <row r="13" s="21" customFormat="1" ht="240" customHeight="1" spans="1:9">
      <c r="A13" s="22">
        <v>8</v>
      </c>
      <c r="B13" s="23" t="s">
        <v>39</v>
      </c>
      <c r="C13" s="24" t="s">
        <v>40</v>
      </c>
      <c r="D13" s="23" t="s">
        <v>41</v>
      </c>
      <c r="E13" s="22">
        <v>11</v>
      </c>
      <c r="I13" s="27" t="s">
        <v>19</v>
      </c>
    </row>
    <row r="14" s="21" customFormat="1" ht="109" customHeight="1" spans="1:9">
      <c r="A14" s="22">
        <v>9</v>
      </c>
      <c r="B14" s="23" t="s">
        <v>42</v>
      </c>
      <c r="C14" s="24" t="s">
        <v>43</v>
      </c>
      <c r="D14" s="23" t="s">
        <v>18</v>
      </c>
      <c r="E14" s="22">
        <v>250</v>
      </c>
      <c r="I14" s="27" t="s">
        <v>19</v>
      </c>
    </row>
    <row r="15" s="21" customFormat="1" ht="67.5" spans="1:9">
      <c r="A15" s="22">
        <v>10</v>
      </c>
      <c r="B15" s="23" t="s">
        <v>44</v>
      </c>
      <c r="C15" s="24" t="s">
        <v>45</v>
      </c>
      <c r="D15" s="23" t="s">
        <v>46</v>
      </c>
      <c r="E15" s="22">
        <v>250</v>
      </c>
      <c r="I15" s="27" t="s">
        <v>19</v>
      </c>
    </row>
    <row r="16" s="21" customFormat="1" ht="81" customHeight="1" spans="1:9">
      <c r="A16" s="22">
        <v>11</v>
      </c>
      <c r="B16" s="23" t="s">
        <v>47</v>
      </c>
      <c r="C16" s="24" t="s">
        <v>48</v>
      </c>
      <c r="D16" s="23" t="s">
        <v>14</v>
      </c>
      <c r="E16" s="22">
        <v>2</v>
      </c>
      <c r="F16" s="21" t="s">
        <v>49</v>
      </c>
      <c r="G16" s="21" t="s">
        <v>50</v>
      </c>
      <c r="I16" s="27"/>
    </row>
  </sheetData>
  <mergeCells count="11">
    <mergeCell ref="A2:E2"/>
    <mergeCell ref="A3:E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708333333333333" right="0.590277777777778" top="0.708333333333333" bottom="0.590277777777778" header="0.393055555555556" footer="0.314583333333333"/>
  <pageSetup paperSize="9" scale="75" firstPageNumber="7" fitToHeight="0" orientation="portrait" useFirstPageNumber="1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7"/>
  <sheetViews>
    <sheetView topLeftCell="D1" workbookViewId="0">
      <pane ySplit="5" topLeftCell="A39" activePane="bottomLeft" state="frozen"/>
      <selection/>
      <selection pane="bottomLeft" activeCell="P51" sqref="P51"/>
    </sheetView>
  </sheetViews>
  <sheetFormatPr defaultColWidth="9" defaultRowHeight="13.5"/>
  <cols>
    <col min="1" max="1" width="7.25" style="1" customWidth="1"/>
    <col min="2" max="2" width="12.875" style="1" customWidth="1"/>
    <col min="3" max="3" width="11.125" style="1" customWidth="1"/>
    <col min="4" max="4" width="48.25" style="1" customWidth="1"/>
    <col min="5" max="6" width="9.375" style="2" customWidth="1"/>
    <col min="7" max="7" width="15.375" style="1" customWidth="1"/>
    <col min="8" max="8" width="12.375" style="1" customWidth="1"/>
    <col min="9" max="9" width="13.75" style="1" customWidth="1"/>
    <col min="10" max="10" width="12.375" style="1" customWidth="1"/>
    <col min="11" max="13" width="13.75" style="1" customWidth="1"/>
    <col min="14" max="14" width="12.375" style="1" customWidth="1"/>
    <col min="15" max="15" width="13.75" style="1" customWidth="1"/>
    <col min="16" max="16" width="12.375" style="1" customWidth="1"/>
    <col min="17" max="17" width="19.75" style="1" customWidth="1"/>
    <col min="18" max="16384" width="9" style="1"/>
  </cols>
  <sheetData>
    <row r="1" spans="1:1">
      <c r="A1" s="1" t="s">
        <v>0</v>
      </c>
    </row>
    <row r="2" ht="33" customHeight="1" spans="1:17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" customHeight="1" spans="1:17">
      <c r="A3" s="4" t="s">
        <v>52</v>
      </c>
      <c r="B3" s="4"/>
      <c r="C3" s="4"/>
      <c r="D3" s="4"/>
      <c r="E3" s="4"/>
      <c r="F3" s="4"/>
      <c r="G3" s="12" t="s">
        <v>53</v>
      </c>
      <c r="H3" s="12"/>
      <c r="I3" s="12"/>
      <c r="O3" s="20" t="s">
        <v>54</v>
      </c>
      <c r="P3" s="20"/>
      <c r="Q3" s="20"/>
    </row>
    <row r="4" ht="22.05" customHeight="1" spans="1:17">
      <c r="A4" s="5" t="s">
        <v>3</v>
      </c>
      <c r="B4" s="5" t="s">
        <v>55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56</v>
      </c>
      <c r="H4" s="10" t="s">
        <v>57</v>
      </c>
      <c r="I4" s="17"/>
      <c r="J4" s="10" t="s">
        <v>58</v>
      </c>
      <c r="K4" s="17"/>
      <c r="L4" s="10" t="s">
        <v>59</v>
      </c>
      <c r="M4" s="17"/>
      <c r="N4" s="13" t="s">
        <v>60</v>
      </c>
      <c r="O4" s="13"/>
      <c r="P4" s="13" t="s">
        <v>61</v>
      </c>
      <c r="Q4" s="13" t="s">
        <v>62</v>
      </c>
    </row>
    <row r="5" ht="22.05" customHeight="1" spans="1:17">
      <c r="A5" s="6"/>
      <c r="B5" s="6"/>
      <c r="C5" s="6"/>
      <c r="D5" s="6"/>
      <c r="E5" s="6"/>
      <c r="F5" s="6"/>
      <c r="G5" s="6"/>
      <c r="H5" s="13" t="s">
        <v>63</v>
      </c>
      <c r="I5" s="13" t="s">
        <v>64</v>
      </c>
      <c r="J5" s="13" t="s">
        <v>63</v>
      </c>
      <c r="K5" s="13" t="s">
        <v>64</v>
      </c>
      <c r="L5" s="13"/>
      <c r="M5" s="13"/>
      <c r="N5" s="13" t="s">
        <v>63</v>
      </c>
      <c r="O5" s="13" t="s">
        <v>64</v>
      </c>
      <c r="P5" s="13"/>
      <c r="Q5" s="13"/>
    </row>
    <row r="6" ht="42" customHeight="1" spans="1:20">
      <c r="A6" s="7">
        <v>1</v>
      </c>
      <c r="B6" s="8" t="s">
        <v>65</v>
      </c>
      <c r="C6" s="8" t="s">
        <v>66</v>
      </c>
      <c r="D6" s="9" t="s">
        <v>67</v>
      </c>
      <c r="E6" s="8" t="s">
        <v>22</v>
      </c>
      <c r="F6" s="7">
        <v>20</v>
      </c>
      <c r="G6" s="14"/>
      <c r="H6" s="15">
        <v>3680</v>
      </c>
      <c r="I6" s="15">
        <f t="shared" ref="I6:I46" si="0">H6*F6</f>
        <v>73600</v>
      </c>
      <c r="J6" s="15">
        <v>3609.6</v>
      </c>
      <c r="K6" s="15">
        <f t="shared" ref="K6:K46" si="1">J6*F6</f>
        <v>72192</v>
      </c>
      <c r="L6" s="15">
        <v>3400</v>
      </c>
      <c r="M6" s="15">
        <f t="shared" ref="M6:M46" si="2">L6*F6</f>
        <v>68000</v>
      </c>
      <c r="N6" s="15">
        <f t="shared" ref="N6:N46" si="3">(J6+L6)/2</f>
        <v>3504.8</v>
      </c>
      <c r="O6" s="15">
        <f t="shared" ref="O6:O46" si="4">N6*F6</f>
        <v>70096</v>
      </c>
      <c r="P6" s="15">
        <f t="shared" ref="P6:P46" si="5">I6-O6</f>
        <v>3504</v>
      </c>
      <c r="Q6" s="15"/>
      <c r="S6" s="1">
        <v>3609.6</v>
      </c>
      <c r="T6" s="1">
        <v>3400</v>
      </c>
    </row>
    <row r="7" ht="42" customHeight="1" spans="1:20">
      <c r="A7" s="7">
        <v>2</v>
      </c>
      <c r="B7" s="8" t="s">
        <v>65</v>
      </c>
      <c r="C7" s="8" t="s">
        <v>68</v>
      </c>
      <c r="D7" s="9" t="s">
        <v>69</v>
      </c>
      <c r="E7" s="8" t="s">
        <v>22</v>
      </c>
      <c r="F7" s="16">
        <v>100</v>
      </c>
      <c r="G7" s="14"/>
      <c r="H7" s="15">
        <v>80</v>
      </c>
      <c r="I7" s="15">
        <f t="shared" si="0"/>
        <v>8000</v>
      </c>
      <c r="J7" s="15">
        <v>89.9</v>
      </c>
      <c r="K7" s="15">
        <f t="shared" si="1"/>
        <v>8990</v>
      </c>
      <c r="L7" s="15">
        <v>69</v>
      </c>
      <c r="M7" s="15">
        <f t="shared" si="2"/>
        <v>6900</v>
      </c>
      <c r="N7" s="15">
        <f t="shared" si="3"/>
        <v>79.45</v>
      </c>
      <c r="O7" s="15">
        <f t="shared" si="4"/>
        <v>7945</v>
      </c>
      <c r="P7" s="15">
        <f t="shared" si="5"/>
        <v>55</v>
      </c>
      <c r="Q7" s="15"/>
      <c r="S7" s="1">
        <v>89.9</v>
      </c>
      <c r="T7" s="1">
        <v>69</v>
      </c>
    </row>
    <row r="8" ht="42" customHeight="1" spans="1:20">
      <c r="A8" s="7">
        <v>3</v>
      </c>
      <c r="B8" s="8" t="s">
        <v>65</v>
      </c>
      <c r="C8" s="8" t="s">
        <v>70</v>
      </c>
      <c r="D8" s="9" t="s">
        <v>71</v>
      </c>
      <c r="E8" s="8" t="s">
        <v>22</v>
      </c>
      <c r="F8" s="16">
        <v>50</v>
      </c>
      <c r="G8" s="14"/>
      <c r="H8" s="15">
        <v>260</v>
      </c>
      <c r="I8" s="15">
        <f t="shared" si="0"/>
        <v>13000</v>
      </c>
      <c r="J8" s="15">
        <v>328</v>
      </c>
      <c r="K8" s="15">
        <f t="shared" si="1"/>
        <v>16400</v>
      </c>
      <c r="L8" s="15">
        <v>269</v>
      </c>
      <c r="M8" s="15">
        <f t="shared" si="2"/>
        <v>13450</v>
      </c>
      <c r="N8" s="15">
        <f t="shared" si="3"/>
        <v>298.5</v>
      </c>
      <c r="O8" s="15">
        <f t="shared" si="4"/>
        <v>14925</v>
      </c>
      <c r="P8" s="15">
        <f t="shared" si="5"/>
        <v>-1925</v>
      </c>
      <c r="Q8" s="15"/>
      <c r="S8" s="1">
        <v>328</v>
      </c>
      <c r="T8" s="1">
        <v>269</v>
      </c>
    </row>
    <row r="9" ht="42" customHeight="1" spans="1:20">
      <c r="A9" s="7">
        <v>4</v>
      </c>
      <c r="B9" s="8" t="s">
        <v>65</v>
      </c>
      <c r="C9" s="8" t="s">
        <v>72</v>
      </c>
      <c r="D9" s="9" t="s">
        <v>73</v>
      </c>
      <c r="E9" s="8" t="s">
        <v>22</v>
      </c>
      <c r="F9" s="7">
        <v>10</v>
      </c>
      <c r="G9" s="14"/>
      <c r="H9" s="15">
        <v>395</v>
      </c>
      <c r="I9" s="15">
        <f t="shared" si="0"/>
        <v>3950</v>
      </c>
      <c r="J9" s="15">
        <v>169</v>
      </c>
      <c r="K9" s="15">
        <f t="shared" si="1"/>
        <v>1690</v>
      </c>
      <c r="L9" s="15">
        <v>138</v>
      </c>
      <c r="M9" s="15">
        <f t="shared" si="2"/>
        <v>1380</v>
      </c>
      <c r="N9" s="15">
        <f t="shared" si="3"/>
        <v>153.5</v>
      </c>
      <c r="O9" s="15">
        <f t="shared" si="4"/>
        <v>1535</v>
      </c>
      <c r="P9" s="15">
        <f t="shared" si="5"/>
        <v>2415</v>
      </c>
      <c r="Q9" s="15"/>
      <c r="S9" s="1">
        <v>169</v>
      </c>
      <c r="T9" s="1">
        <v>138</v>
      </c>
    </row>
    <row r="10" ht="42" customHeight="1" spans="1:20">
      <c r="A10" s="7">
        <v>5</v>
      </c>
      <c r="B10" s="8" t="s">
        <v>74</v>
      </c>
      <c r="C10" s="8" t="s">
        <v>75</v>
      </c>
      <c r="D10" s="9" t="s">
        <v>76</v>
      </c>
      <c r="E10" s="8" t="s">
        <v>14</v>
      </c>
      <c r="F10" s="16">
        <v>10</v>
      </c>
      <c r="G10" s="14"/>
      <c r="H10" s="15">
        <v>9850</v>
      </c>
      <c r="I10" s="15">
        <f t="shared" si="0"/>
        <v>98500</v>
      </c>
      <c r="J10" s="15">
        <v>8529</v>
      </c>
      <c r="K10" s="15">
        <f t="shared" si="1"/>
        <v>85290</v>
      </c>
      <c r="L10" s="15">
        <v>11195.52</v>
      </c>
      <c r="M10" s="15">
        <f t="shared" si="2"/>
        <v>111955.2</v>
      </c>
      <c r="N10" s="15">
        <f t="shared" si="3"/>
        <v>9862.26</v>
      </c>
      <c r="O10" s="15">
        <f t="shared" si="4"/>
        <v>98622.6</v>
      </c>
      <c r="P10" s="15">
        <f t="shared" si="5"/>
        <v>-122.600000000006</v>
      </c>
      <c r="Q10" s="15"/>
      <c r="S10" s="1">
        <v>8529</v>
      </c>
      <c r="T10" s="1">
        <v>11195.52</v>
      </c>
    </row>
    <row r="11" ht="42" customHeight="1" spans="1:20">
      <c r="A11" s="7">
        <v>6</v>
      </c>
      <c r="B11" s="8" t="s">
        <v>74</v>
      </c>
      <c r="C11" s="8" t="s">
        <v>77</v>
      </c>
      <c r="D11" s="9" t="s">
        <v>78</v>
      </c>
      <c r="E11" s="8" t="s">
        <v>14</v>
      </c>
      <c r="F11" s="7">
        <v>30</v>
      </c>
      <c r="G11" s="14"/>
      <c r="H11" s="15">
        <v>3850</v>
      </c>
      <c r="I11" s="15">
        <f t="shared" si="0"/>
        <v>115500</v>
      </c>
      <c r="J11" s="15">
        <v>3024</v>
      </c>
      <c r="K11" s="15">
        <f t="shared" si="1"/>
        <v>90720</v>
      </c>
      <c r="L11" s="15">
        <v>3792</v>
      </c>
      <c r="M11" s="15">
        <f t="shared" si="2"/>
        <v>113760</v>
      </c>
      <c r="N11" s="15">
        <f t="shared" si="3"/>
        <v>3408</v>
      </c>
      <c r="O11" s="15">
        <f t="shared" si="4"/>
        <v>102240</v>
      </c>
      <c r="P11" s="15">
        <f t="shared" si="5"/>
        <v>13260</v>
      </c>
      <c r="Q11" s="15"/>
      <c r="S11" s="1">
        <v>3024</v>
      </c>
      <c r="T11" s="1">
        <v>3792</v>
      </c>
    </row>
    <row r="12" ht="42" customHeight="1" spans="1:20">
      <c r="A12" s="7">
        <v>7</v>
      </c>
      <c r="B12" s="8" t="s">
        <v>74</v>
      </c>
      <c r="C12" s="8" t="s">
        <v>79</v>
      </c>
      <c r="D12" s="9" t="s">
        <v>80</v>
      </c>
      <c r="E12" s="8" t="s">
        <v>81</v>
      </c>
      <c r="F12" s="7">
        <v>10</v>
      </c>
      <c r="G12" s="14"/>
      <c r="H12" s="15">
        <v>485</v>
      </c>
      <c r="I12" s="15">
        <f t="shared" si="0"/>
        <v>4850</v>
      </c>
      <c r="J12" s="15">
        <v>321</v>
      </c>
      <c r="K12" s="15">
        <f t="shared" si="1"/>
        <v>3210</v>
      </c>
      <c r="L12" s="15">
        <v>300</v>
      </c>
      <c r="M12" s="15">
        <f t="shared" si="2"/>
        <v>3000</v>
      </c>
      <c r="N12" s="15">
        <f t="shared" si="3"/>
        <v>310.5</v>
      </c>
      <c r="O12" s="15">
        <f t="shared" si="4"/>
        <v>3105</v>
      </c>
      <c r="P12" s="15">
        <f t="shared" si="5"/>
        <v>1745</v>
      </c>
      <c r="Q12" s="15"/>
      <c r="S12" s="1">
        <v>321</v>
      </c>
      <c r="T12" s="1">
        <v>300</v>
      </c>
    </row>
    <row r="13" ht="42" customHeight="1" spans="1:20">
      <c r="A13" s="7">
        <v>8</v>
      </c>
      <c r="B13" s="8" t="s">
        <v>74</v>
      </c>
      <c r="C13" s="8" t="s">
        <v>82</v>
      </c>
      <c r="D13" s="9" t="s">
        <v>83</v>
      </c>
      <c r="E13" s="8" t="s">
        <v>46</v>
      </c>
      <c r="F13" s="7">
        <v>200</v>
      </c>
      <c r="G13" s="14"/>
      <c r="H13" s="15">
        <v>165</v>
      </c>
      <c r="I13" s="15">
        <f t="shared" si="0"/>
        <v>33000</v>
      </c>
      <c r="J13" s="15">
        <v>111.43</v>
      </c>
      <c r="K13" s="15">
        <f t="shared" si="1"/>
        <v>22286</v>
      </c>
      <c r="L13" s="15">
        <v>159</v>
      </c>
      <c r="M13" s="15">
        <f t="shared" si="2"/>
        <v>31800</v>
      </c>
      <c r="N13" s="15">
        <f t="shared" si="3"/>
        <v>135.215</v>
      </c>
      <c r="O13" s="15">
        <f t="shared" si="4"/>
        <v>27043</v>
      </c>
      <c r="P13" s="15">
        <f t="shared" si="5"/>
        <v>5957</v>
      </c>
      <c r="Q13" s="15"/>
      <c r="S13" s="1">
        <v>111.43</v>
      </c>
      <c r="T13" s="1">
        <v>159</v>
      </c>
    </row>
    <row r="14" ht="42" customHeight="1" spans="1:20">
      <c r="A14" s="7">
        <v>9</v>
      </c>
      <c r="B14" s="8" t="s">
        <v>74</v>
      </c>
      <c r="C14" s="8" t="s">
        <v>84</v>
      </c>
      <c r="D14" s="9" t="s">
        <v>85</v>
      </c>
      <c r="E14" s="8" t="s">
        <v>86</v>
      </c>
      <c r="F14" s="7">
        <v>300</v>
      </c>
      <c r="G14" s="14"/>
      <c r="H14" s="15">
        <v>385</v>
      </c>
      <c r="I14" s="15">
        <f t="shared" si="0"/>
        <v>115500</v>
      </c>
      <c r="J14" s="15">
        <v>355.01</v>
      </c>
      <c r="K14" s="15">
        <f t="shared" si="1"/>
        <v>106503</v>
      </c>
      <c r="L14" s="15">
        <v>342.18</v>
      </c>
      <c r="M14" s="15">
        <f t="shared" si="2"/>
        <v>102654</v>
      </c>
      <c r="N14" s="15">
        <f t="shared" si="3"/>
        <v>348.595</v>
      </c>
      <c r="O14" s="15">
        <f t="shared" si="4"/>
        <v>104578.5</v>
      </c>
      <c r="P14" s="15">
        <f t="shared" si="5"/>
        <v>10921.5</v>
      </c>
      <c r="Q14" s="15"/>
      <c r="S14" s="1">
        <v>355.01</v>
      </c>
      <c r="T14" s="1">
        <v>342.18</v>
      </c>
    </row>
    <row r="15" ht="42" customHeight="1" spans="1:20">
      <c r="A15" s="7">
        <v>10</v>
      </c>
      <c r="B15" s="8" t="s">
        <v>74</v>
      </c>
      <c r="C15" s="8" t="s">
        <v>37</v>
      </c>
      <c r="D15" s="9" t="s">
        <v>87</v>
      </c>
      <c r="E15" s="8" t="s">
        <v>88</v>
      </c>
      <c r="F15" s="7">
        <v>100</v>
      </c>
      <c r="G15" s="14"/>
      <c r="H15" s="15">
        <v>495</v>
      </c>
      <c r="I15" s="15">
        <f t="shared" si="0"/>
        <v>49500</v>
      </c>
      <c r="J15" s="15">
        <v>323.61</v>
      </c>
      <c r="K15" s="15">
        <f t="shared" si="1"/>
        <v>32361</v>
      </c>
      <c r="L15" s="15">
        <v>436.5</v>
      </c>
      <c r="M15" s="15">
        <f t="shared" si="2"/>
        <v>43650</v>
      </c>
      <c r="N15" s="15">
        <f t="shared" si="3"/>
        <v>380.055</v>
      </c>
      <c r="O15" s="15">
        <f t="shared" si="4"/>
        <v>38005.5</v>
      </c>
      <c r="P15" s="15">
        <f t="shared" si="5"/>
        <v>11494.5</v>
      </c>
      <c r="Q15" s="15"/>
      <c r="S15" s="1">
        <v>323.61</v>
      </c>
      <c r="T15" s="1">
        <v>436.5</v>
      </c>
    </row>
    <row r="16" ht="42" customHeight="1" spans="1:20">
      <c r="A16" s="7">
        <v>11</v>
      </c>
      <c r="B16" s="8" t="s">
        <v>74</v>
      </c>
      <c r="C16" s="8" t="s">
        <v>89</v>
      </c>
      <c r="D16" s="9" t="s">
        <v>90</v>
      </c>
      <c r="E16" s="8" t="s">
        <v>22</v>
      </c>
      <c r="F16" s="7">
        <v>20000</v>
      </c>
      <c r="G16" s="14"/>
      <c r="H16" s="15">
        <v>0.95</v>
      </c>
      <c r="I16" s="15">
        <f t="shared" si="0"/>
        <v>19000</v>
      </c>
      <c r="J16" s="15">
        <v>0.7685</v>
      </c>
      <c r="K16" s="15">
        <f t="shared" si="1"/>
        <v>15370</v>
      </c>
      <c r="L16" s="15">
        <v>0.44</v>
      </c>
      <c r="M16" s="15">
        <f t="shared" si="2"/>
        <v>8800</v>
      </c>
      <c r="N16" s="15">
        <f t="shared" si="3"/>
        <v>0.60425</v>
      </c>
      <c r="O16" s="15">
        <f t="shared" si="4"/>
        <v>12085</v>
      </c>
      <c r="P16" s="15">
        <f t="shared" si="5"/>
        <v>6915</v>
      </c>
      <c r="Q16" s="15"/>
      <c r="S16" s="1">
        <v>0.7685</v>
      </c>
      <c r="T16" s="1">
        <v>0.44</v>
      </c>
    </row>
    <row r="17" ht="42" customHeight="1" spans="1:20">
      <c r="A17" s="7">
        <v>12</v>
      </c>
      <c r="B17" s="8" t="s">
        <v>74</v>
      </c>
      <c r="C17" s="8" t="s">
        <v>91</v>
      </c>
      <c r="D17" s="9" t="s">
        <v>92</v>
      </c>
      <c r="E17" s="8" t="s">
        <v>93</v>
      </c>
      <c r="F17" s="7">
        <v>300</v>
      </c>
      <c r="G17" s="14"/>
      <c r="H17" s="15">
        <v>620</v>
      </c>
      <c r="I17" s="15">
        <f t="shared" si="0"/>
        <v>186000</v>
      </c>
      <c r="J17" s="15">
        <v>654</v>
      </c>
      <c r="K17" s="15">
        <f t="shared" si="1"/>
        <v>196200</v>
      </c>
      <c r="L17" s="15">
        <v>666</v>
      </c>
      <c r="M17" s="15">
        <f t="shared" si="2"/>
        <v>199800</v>
      </c>
      <c r="N17" s="15">
        <f t="shared" si="3"/>
        <v>660</v>
      </c>
      <c r="O17" s="15">
        <f t="shared" si="4"/>
        <v>198000</v>
      </c>
      <c r="P17" s="15">
        <f t="shared" si="5"/>
        <v>-12000</v>
      </c>
      <c r="Q17" s="15"/>
      <c r="S17" s="1">
        <v>654</v>
      </c>
      <c r="T17" s="1">
        <v>666</v>
      </c>
    </row>
    <row r="18" ht="42" customHeight="1" spans="1:20">
      <c r="A18" s="7">
        <v>13</v>
      </c>
      <c r="B18" s="8" t="s">
        <v>74</v>
      </c>
      <c r="C18" s="8" t="s">
        <v>94</v>
      </c>
      <c r="D18" s="9" t="s">
        <v>95</v>
      </c>
      <c r="E18" s="8" t="s">
        <v>41</v>
      </c>
      <c r="F18" s="7">
        <v>50</v>
      </c>
      <c r="G18" s="14"/>
      <c r="H18" s="15">
        <v>2650</v>
      </c>
      <c r="I18" s="15">
        <f t="shared" si="0"/>
        <v>132500</v>
      </c>
      <c r="J18" s="15">
        <v>2880</v>
      </c>
      <c r="K18" s="15">
        <f t="shared" si="1"/>
        <v>144000</v>
      </c>
      <c r="L18" s="15">
        <v>2578</v>
      </c>
      <c r="M18" s="15">
        <f t="shared" si="2"/>
        <v>128900</v>
      </c>
      <c r="N18" s="15">
        <f t="shared" si="3"/>
        <v>2729</v>
      </c>
      <c r="O18" s="15">
        <f t="shared" si="4"/>
        <v>136450</v>
      </c>
      <c r="P18" s="15">
        <f t="shared" si="5"/>
        <v>-3950</v>
      </c>
      <c r="Q18" s="15"/>
      <c r="S18" s="1">
        <v>2880</v>
      </c>
      <c r="T18" s="1">
        <v>2578</v>
      </c>
    </row>
    <row r="19" ht="42" customHeight="1" spans="1:20">
      <c r="A19" s="7">
        <v>14</v>
      </c>
      <c r="B19" s="8" t="s">
        <v>74</v>
      </c>
      <c r="C19" s="8" t="s">
        <v>96</v>
      </c>
      <c r="D19" s="9" t="s">
        <v>97</v>
      </c>
      <c r="E19" s="8" t="s">
        <v>22</v>
      </c>
      <c r="F19" s="7">
        <v>200</v>
      </c>
      <c r="G19" s="14"/>
      <c r="H19" s="15">
        <v>85</v>
      </c>
      <c r="I19" s="15">
        <f t="shared" si="0"/>
        <v>17000</v>
      </c>
      <c r="J19" s="15">
        <v>53</v>
      </c>
      <c r="K19" s="15">
        <f t="shared" si="1"/>
        <v>10600</v>
      </c>
      <c r="L19" s="15">
        <v>69</v>
      </c>
      <c r="M19" s="15">
        <f t="shared" si="2"/>
        <v>13800</v>
      </c>
      <c r="N19" s="15">
        <f t="shared" si="3"/>
        <v>61</v>
      </c>
      <c r="O19" s="15">
        <f t="shared" si="4"/>
        <v>12200</v>
      </c>
      <c r="P19" s="15">
        <f t="shared" si="5"/>
        <v>4800</v>
      </c>
      <c r="Q19" s="15"/>
      <c r="S19" s="1">
        <v>53</v>
      </c>
      <c r="T19" s="1">
        <v>69</v>
      </c>
    </row>
    <row r="20" ht="42" customHeight="1" spans="1:20">
      <c r="A20" s="7">
        <v>15</v>
      </c>
      <c r="B20" s="8" t="s">
        <v>74</v>
      </c>
      <c r="C20" s="8" t="s">
        <v>98</v>
      </c>
      <c r="D20" s="9" t="s">
        <v>99</v>
      </c>
      <c r="E20" s="8" t="s">
        <v>100</v>
      </c>
      <c r="F20" s="7">
        <v>5</v>
      </c>
      <c r="G20" s="14"/>
      <c r="H20" s="15">
        <v>46500</v>
      </c>
      <c r="I20" s="15">
        <f t="shared" si="0"/>
        <v>232500</v>
      </c>
      <c r="J20" s="15">
        <v>42520</v>
      </c>
      <c r="K20" s="15">
        <f t="shared" si="1"/>
        <v>212600</v>
      </c>
      <c r="L20" s="15">
        <v>31680</v>
      </c>
      <c r="M20" s="15">
        <f t="shared" si="2"/>
        <v>158400</v>
      </c>
      <c r="N20" s="15">
        <f t="shared" si="3"/>
        <v>37100</v>
      </c>
      <c r="O20" s="15">
        <f t="shared" si="4"/>
        <v>185500</v>
      </c>
      <c r="P20" s="15">
        <f t="shared" si="5"/>
        <v>47000</v>
      </c>
      <c r="Q20" s="15"/>
      <c r="S20" s="1">
        <v>42520</v>
      </c>
      <c r="T20" s="1">
        <v>31680</v>
      </c>
    </row>
    <row r="21" ht="42" customHeight="1" spans="1:20">
      <c r="A21" s="7">
        <v>16</v>
      </c>
      <c r="B21" s="8" t="s">
        <v>74</v>
      </c>
      <c r="C21" s="8" t="s">
        <v>42</v>
      </c>
      <c r="D21" s="9" t="s">
        <v>101</v>
      </c>
      <c r="E21" s="8" t="s">
        <v>18</v>
      </c>
      <c r="F21" s="7">
        <v>100</v>
      </c>
      <c r="G21" s="14"/>
      <c r="H21" s="15">
        <v>208</v>
      </c>
      <c r="I21" s="15">
        <f t="shared" si="0"/>
        <v>20800</v>
      </c>
      <c r="J21" s="15">
        <v>115</v>
      </c>
      <c r="K21" s="15">
        <f t="shared" si="1"/>
        <v>11500</v>
      </c>
      <c r="L21" s="15">
        <v>108</v>
      </c>
      <c r="M21" s="15">
        <f t="shared" si="2"/>
        <v>10800</v>
      </c>
      <c r="N21" s="15">
        <f t="shared" si="3"/>
        <v>111.5</v>
      </c>
      <c r="O21" s="15">
        <f t="shared" si="4"/>
        <v>11150</v>
      </c>
      <c r="P21" s="15">
        <f t="shared" si="5"/>
        <v>9650</v>
      </c>
      <c r="Q21" s="15"/>
      <c r="S21" s="1">
        <v>115</v>
      </c>
      <c r="T21" s="1">
        <v>108</v>
      </c>
    </row>
    <row r="22" ht="42" customHeight="1" spans="1:20">
      <c r="A22" s="7">
        <v>17</v>
      </c>
      <c r="B22" s="8" t="s">
        <v>74</v>
      </c>
      <c r="C22" s="8" t="s">
        <v>44</v>
      </c>
      <c r="D22" s="9" t="s">
        <v>102</v>
      </c>
      <c r="E22" s="8" t="s">
        <v>46</v>
      </c>
      <c r="F22" s="7">
        <v>100</v>
      </c>
      <c r="G22" s="14"/>
      <c r="H22" s="15">
        <v>60</v>
      </c>
      <c r="I22" s="15">
        <f t="shared" si="0"/>
        <v>6000</v>
      </c>
      <c r="J22" s="15">
        <v>58.6</v>
      </c>
      <c r="K22" s="15">
        <f t="shared" si="1"/>
        <v>5860</v>
      </c>
      <c r="L22" s="15">
        <v>33.9</v>
      </c>
      <c r="M22" s="15">
        <f t="shared" si="2"/>
        <v>3390</v>
      </c>
      <c r="N22" s="15">
        <f t="shared" si="3"/>
        <v>46.25</v>
      </c>
      <c r="O22" s="15">
        <f t="shared" si="4"/>
        <v>4625</v>
      </c>
      <c r="P22" s="15">
        <f t="shared" si="5"/>
        <v>1375</v>
      </c>
      <c r="Q22" s="15"/>
      <c r="S22" s="1">
        <v>58.6</v>
      </c>
      <c r="T22" s="1">
        <v>33.9</v>
      </c>
    </row>
    <row r="23" ht="42" customHeight="1" spans="1:20">
      <c r="A23" s="7">
        <v>18</v>
      </c>
      <c r="B23" s="8" t="s">
        <v>74</v>
      </c>
      <c r="C23" s="8" t="s">
        <v>103</v>
      </c>
      <c r="D23" s="9" t="s">
        <v>104</v>
      </c>
      <c r="E23" s="8" t="s">
        <v>105</v>
      </c>
      <c r="F23" s="7">
        <v>50</v>
      </c>
      <c r="G23" s="14"/>
      <c r="H23" s="15">
        <v>1350</v>
      </c>
      <c r="I23" s="15">
        <f t="shared" si="0"/>
        <v>67500</v>
      </c>
      <c r="J23" s="15">
        <v>1299</v>
      </c>
      <c r="K23" s="15">
        <f t="shared" si="1"/>
        <v>64950</v>
      </c>
      <c r="L23" s="15">
        <v>1479</v>
      </c>
      <c r="M23" s="15">
        <f t="shared" si="2"/>
        <v>73950</v>
      </c>
      <c r="N23" s="15">
        <f t="shared" si="3"/>
        <v>1389</v>
      </c>
      <c r="O23" s="15">
        <f t="shared" si="4"/>
        <v>69450</v>
      </c>
      <c r="P23" s="15">
        <f t="shared" si="5"/>
        <v>-1950</v>
      </c>
      <c r="Q23" s="15"/>
      <c r="S23" s="1">
        <v>1299</v>
      </c>
      <c r="T23" s="1">
        <v>1479</v>
      </c>
    </row>
    <row r="24" ht="42" customHeight="1" spans="1:20">
      <c r="A24" s="7">
        <v>19</v>
      </c>
      <c r="B24" s="8" t="s">
        <v>74</v>
      </c>
      <c r="C24" s="8" t="s">
        <v>106</v>
      </c>
      <c r="D24" s="9" t="s">
        <v>107</v>
      </c>
      <c r="E24" s="8" t="s">
        <v>108</v>
      </c>
      <c r="F24" s="7">
        <v>500</v>
      </c>
      <c r="G24" s="14"/>
      <c r="H24" s="15">
        <v>4.2</v>
      </c>
      <c r="I24" s="15">
        <f t="shared" si="0"/>
        <v>2100</v>
      </c>
      <c r="J24" s="15">
        <v>7.38</v>
      </c>
      <c r="K24" s="15">
        <f t="shared" si="1"/>
        <v>3690</v>
      </c>
      <c r="L24" s="15">
        <v>9.99</v>
      </c>
      <c r="M24" s="15">
        <f t="shared" si="2"/>
        <v>4995</v>
      </c>
      <c r="N24" s="15">
        <f t="shared" si="3"/>
        <v>8.685</v>
      </c>
      <c r="O24" s="15">
        <f t="shared" si="4"/>
        <v>4342.5</v>
      </c>
      <c r="P24" s="15">
        <f t="shared" si="5"/>
        <v>-2242.5</v>
      </c>
      <c r="Q24" s="15"/>
      <c r="S24" s="1">
        <v>7.38</v>
      </c>
      <c r="T24" s="1">
        <v>9.99</v>
      </c>
    </row>
    <row r="25" ht="42" customHeight="1" spans="1:20">
      <c r="A25" s="7">
        <v>20</v>
      </c>
      <c r="B25" s="8" t="s">
        <v>74</v>
      </c>
      <c r="C25" s="8" t="s">
        <v>109</v>
      </c>
      <c r="D25" s="9" t="s">
        <v>110</v>
      </c>
      <c r="E25" s="8" t="s">
        <v>18</v>
      </c>
      <c r="F25" s="7">
        <v>100</v>
      </c>
      <c r="G25" s="14"/>
      <c r="H25" s="15">
        <v>135</v>
      </c>
      <c r="I25" s="15">
        <f t="shared" si="0"/>
        <v>13500</v>
      </c>
      <c r="J25" s="15">
        <v>113.79</v>
      </c>
      <c r="K25" s="15">
        <f t="shared" si="1"/>
        <v>11379</v>
      </c>
      <c r="L25" s="15">
        <v>97.7</v>
      </c>
      <c r="M25" s="15">
        <f t="shared" si="2"/>
        <v>9770</v>
      </c>
      <c r="N25" s="15">
        <f t="shared" si="3"/>
        <v>105.745</v>
      </c>
      <c r="O25" s="15">
        <f t="shared" si="4"/>
        <v>10574.5</v>
      </c>
      <c r="P25" s="15">
        <f t="shared" si="5"/>
        <v>2925.5</v>
      </c>
      <c r="Q25" s="15"/>
      <c r="S25" s="1">
        <v>113.79</v>
      </c>
      <c r="T25" s="1">
        <v>97.7</v>
      </c>
    </row>
    <row r="26" ht="42" customHeight="1" spans="1:20">
      <c r="A26" s="7">
        <v>21</v>
      </c>
      <c r="B26" s="8" t="s">
        <v>74</v>
      </c>
      <c r="C26" s="8" t="s">
        <v>111</v>
      </c>
      <c r="D26" s="9" t="s">
        <v>112</v>
      </c>
      <c r="E26" s="8" t="s">
        <v>14</v>
      </c>
      <c r="F26" s="7">
        <v>8</v>
      </c>
      <c r="G26" s="14"/>
      <c r="H26" s="15">
        <v>2850</v>
      </c>
      <c r="I26" s="15">
        <f t="shared" si="0"/>
        <v>22800</v>
      </c>
      <c r="J26" s="15">
        <v>2530</v>
      </c>
      <c r="K26" s="15">
        <f t="shared" si="1"/>
        <v>20240</v>
      </c>
      <c r="L26" s="15">
        <v>2669.84</v>
      </c>
      <c r="M26" s="15">
        <f t="shared" si="2"/>
        <v>21358.72</v>
      </c>
      <c r="N26" s="15">
        <f t="shared" si="3"/>
        <v>2599.92</v>
      </c>
      <c r="O26" s="15">
        <f t="shared" si="4"/>
        <v>20799.36</v>
      </c>
      <c r="P26" s="15">
        <f t="shared" si="5"/>
        <v>2000.64</v>
      </c>
      <c r="Q26" s="15"/>
      <c r="S26" s="1">
        <v>2530</v>
      </c>
      <c r="T26" s="1">
        <v>2669.84</v>
      </c>
    </row>
    <row r="27" ht="42" customHeight="1" spans="1:20">
      <c r="A27" s="7">
        <v>22</v>
      </c>
      <c r="B27" s="8" t="s">
        <v>74</v>
      </c>
      <c r="C27" s="8" t="s">
        <v>113</v>
      </c>
      <c r="D27" s="9" t="s">
        <v>114</v>
      </c>
      <c r="E27" s="8" t="s">
        <v>22</v>
      </c>
      <c r="F27" s="7">
        <v>50</v>
      </c>
      <c r="G27" s="14"/>
      <c r="H27" s="15">
        <v>8</v>
      </c>
      <c r="I27" s="15">
        <f t="shared" si="0"/>
        <v>400</v>
      </c>
      <c r="J27" s="15">
        <v>8.8</v>
      </c>
      <c r="K27" s="15">
        <f t="shared" si="1"/>
        <v>440</v>
      </c>
      <c r="L27" s="15">
        <v>7.33</v>
      </c>
      <c r="M27" s="15">
        <f t="shared" si="2"/>
        <v>366.5</v>
      </c>
      <c r="N27" s="15">
        <f t="shared" si="3"/>
        <v>8.065</v>
      </c>
      <c r="O27" s="15">
        <f t="shared" si="4"/>
        <v>403.25</v>
      </c>
      <c r="P27" s="15">
        <f t="shared" si="5"/>
        <v>-3.25000000000006</v>
      </c>
      <c r="Q27" s="15"/>
      <c r="S27" s="1">
        <v>8.8</v>
      </c>
      <c r="T27" s="1">
        <v>7.33</v>
      </c>
    </row>
    <row r="28" ht="42" customHeight="1" spans="1:20">
      <c r="A28" s="7">
        <v>23</v>
      </c>
      <c r="B28" s="8" t="s">
        <v>74</v>
      </c>
      <c r="C28" s="8" t="s">
        <v>115</v>
      </c>
      <c r="D28" s="9" t="s">
        <v>116</v>
      </c>
      <c r="E28" s="8" t="s">
        <v>18</v>
      </c>
      <c r="F28" s="7">
        <v>5</v>
      </c>
      <c r="G28" s="14"/>
      <c r="H28" s="15">
        <v>700</v>
      </c>
      <c r="I28" s="15">
        <f t="shared" si="0"/>
        <v>3500</v>
      </c>
      <c r="J28" s="15">
        <v>528</v>
      </c>
      <c r="K28" s="15">
        <f t="shared" si="1"/>
        <v>2640</v>
      </c>
      <c r="L28" s="15">
        <v>457.84</v>
      </c>
      <c r="M28" s="15">
        <f t="shared" si="2"/>
        <v>2289.2</v>
      </c>
      <c r="N28" s="15">
        <f t="shared" si="3"/>
        <v>492.92</v>
      </c>
      <c r="O28" s="15">
        <f t="shared" si="4"/>
        <v>2464.6</v>
      </c>
      <c r="P28" s="15">
        <f t="shared" si="5"/>
        <v>1035.4</v>
      </c>
      <c r="Q28" s="15"/>
      <c r="S28" s="1">
        <v>528</v>
      </c>
      <c r="T28" s="1">
        <v>457.84</v>
      </c>
    </row>
    <row r="29" ht="42" customHeight="1" spans="1:20">
      <c r="A29" s="7">
        <v>24</v>
      </c>
      <c r="B29" s="8" t="s">
        <v>74</v>
      </c>
      <c r="C29" s="8" t="s">
        <v>117</v>
      </c>
      <c r="D29" s="9" t="s">
        <v>118</v>
      </c>
      <c r="E29" s="8" t="s">
        <v>14</v>
      </c>
      <c r="F29" s="7">
        <v>3</v>
      </c>
      <c r="G29" s="14"/>
      <c r="H29" s="15">
        <v>2180</v>
      </c>
      <c r="I29" s="15">
        <f t="shared" si="0"/>
        <v>6540</v>
      </c>
      <c r="J29" s="15">
        <v>2200</v>
      </c>
      <c r="K29" s="15">
        <f t="shared" si="1"/>
        <v>6600</v>
      </c>
      <c r="L29" s="15">
        <v>1180</v>
      </c>
      <c r="M29" s="15">
        <f t="shared" si="2"/>
        <v>3540</v>
      </c>
      <c r="N29" s="15">
        <f t="shared" si="3"/>
        <v>1690</v>
      </c>
      <c r="O29" s="15">
        <f t="shared" si="4"/>
        <v>5070</v>
      </c>
      <c r="P29" s="15">
        <f t="shared" si="5"/>
        <v>1470</v>
      </c>
      <c r="Q29" s="15"/>
      <c r="S29" s="1">
        <v>2200</v>
      </c>
      <c r="T29" s="1">
        <v>1180</v>
      </c>
    </row>
    <row r="30" ht="42" customHeight="1" spans="1:20">
      <c r="A30" s="7">
        <v>25</v>
      </c>
      <c r="B30" s="8" t="s">
        <v>74</v>
      </c>
      <c r="C30" s="8" t="s">
        <v>119</v>
      </c>
      <c r="D30" s="9" t="s">
        <v>120</v>
      </c>
      <c r="E30" s="8" t="s">
        <v>14</v>
      </c>
      <c r="F30" s="7">
        <v>5</v>
      </c>
      <c r="G30" s="14"/>
      <c r="H30" s="15">
        <v>3850</v>
      </c>
      <c r="I30" s="15">
        <f t="shared" si="0"/>
        <v>19250</v>
      </c>
      <c r="J30" s="15">
        <v>3720</v>
      </c>
      <c r="K30" s="15">
        <f t="shared" si="1"/>
        <v>18600</v>
      </c>
      <c r="L30" s="15">
        <v>3347</v>
      </c>
      <c r="M30" s="15">
        <f t="shared" si="2"/>
        <v>16735</v>
      </c>
      <c r="N30" s="15">
        <f t="shared" si="3"/>
        <v>3533.5</v>
      </c>
      <c r="O30" s="15">
        <f t="shared" si="4"/>
        <v>17667.5</v>
      </c>
      <c r="P30" s="15">
        <f t="shared" si="5"/>
        <v>1582.5</v>
      </c>
      <c r="Q30" s="15"/>
      <c r="S30" s="1">
        <v>3720</v>
      </c>
      <c r="T30" s="1">
        <v>3347</v>
      </c>
    </row>
    <row r="31" ht="42" customHeight="1" spans="1:20">
      <c r="A31" s="7">
        <v>26</v>
      </c>
      <c r="B31" s="8" t="s">
        <v>74</v>
      </c>
      <c r="C31" s="8" t="s">
        <v>121</v>
      </c>
      <c r="D31" s="9" t="s">
        <v>122</v>
      </c>
      <c r="E31" s="8" t="s">
        <v>41</v>
      </c>
      <c r="F31" s="7">
        <v>100</v>
      </c>
      <c r="G31" s="14"/>
      <c r="H31" s="15">
        <v>43</v>
      </c>
      <c r="I31" s="15">
        <f t="shared" si="0"/>
        <v>4300</v>
      </c>
      <c r="J31" s="15">
        <v>45</v>
      </c>
      <c r="K31" s="15">
        <f t="shared" si="1"/>
        <v>4500</v>
      </c>
      <c r="L31" s="15">
        <v>44</v>
      </c>
      <c r="M31" s="15">
        <f t="shared" si="2"/>
        <v>4400</v>
      </c>
      <c r="N31" s="15">
        <f t="shared" si="3"/>
        <v>44.5</v>
      </c>
      <c r="O31" s="15">
        <f t="shared" si="4"/>
        <v>4450</v>
      </c>
      <c r="P31" s="15">
        <f t="shared" si="5"/>
        <v>-150</v>
      </c>
      <c r="Q31" s="15"/>
      <c r="S31" s="1">
        <v>45</v>
      </c>
      <c r="T31" s="1">
        <v>44</v>
      </c>
    </row>
    <row r="32" ht="42" customHeight="1" spans="1:20">
      <c r="A32" s="7">
        <v>27</v>
      </c>
      <c r="B32" s="8" t="s">
        <v>74</v>
      </c>
      <c r="C32" s="8" t="s">
        <v>123</v>
      </c>
      <c r="D32" s="9" t="s">
        <v>124</v>
      </c>
      <c r="E32" s="8" t="s">
        <v>108</v>
      </c>
      <c r="F32" s="7">
        <v>300</v>
      </c>
      <c r="G32" s="14"/>
      <c r="H32" s="15">
        <v>6</v>
      </c>
      <c r="I32" s="15">
        <f t="shared" si="0"/>
        <v>1800</v>
      </c>
      <c r="J32" s="15">
        <v>5.27</v>
      </c>
      <c r="K32" s="15">
        <f t="shared" si="1"/>
        <v>1581</v>
      </c>
      <c r="L32" s="15">
        <v>6.59</v>
      </c>
      <c r="M32" s="15">
        <f t="shared" si="2"/>
        <v>1977</v>
      </c>
      <c r="N32" s="15">
        <f t="shared" si="3"/>
        <v>5.93</v>
      </c>
      <c r="O32" s="15">
        <f t="shared" si="4"/>
        <v>1779</v>
      </c>
      <c r="P32" s="15">
        <f t="shared" si="5"/>
        <v>21</v>
      </c>
      <c r="Q32" s="15"/>
      <c r="S32" s="1">
        <v>5.27</v>
      </c>
      <c r="T32" s="1">
        <v>6.59</v>
      </c>
    </row>
    <row r="33" ht="42" customHeight="1" spans="1:20">
      <c r="A33" s="7">
        <v>28</v>
      </c>
      <c r="B33" s="8" t="s">
        <v>74</v>
      </c>
      <c r="C33" s="8" t="s">
        <v>125</v>
      </c>
      <c r="D33" s="9" t="s">
        <v>126</v>
      </c>
      <c r="E33" s="8" t="s">
        <v>108</v>
      </c>
      <c r="F33" s="7">
        <v>200</v>
      </c>
      <c r="G33" s="14"/>
      <c r="H33" s="15">
        <v>29</v>
      </c>
      <c r="I33" s="15">
        <f t="shared" si="0"/>
        <v>5800</v>
      </c>
      <c r="J33" s="15">
        <v>20.701</v>
      </c>
      <c r="K33" s="15">
        <f t="shared" si="1"/>
        <v>4140.2</v>
      </c>
      <c r="L33" s="15">
        <v>23.8</v>
      </c>
      <c r="M33" s="15">
        <f t="shared" si="2"/>
        <v>4760</v>
      </c>
      <c r="N33" s="15">
        <f t="shared" si="3"/>
        <v>22.2505</v>
      </c>
      <c r="O33" s="15">
        <f t="shared" si="4"/>
        <v>4450.1</v>
      </c>
      <c r="P33" s="15">
        <f t="shared" si="5"/>
        <v>1349.9</v>
      </c>
      <c r="Q33" s="15"/>
      <c r="S33" s="1">
        <v>20.701</v>
      </c>
      <c r="T33" s="1">
        <v>23.8</v>
      </c>
    </row>
    <row r="34" ht="42" customHeight="1" spans="1:20">
      <c r="A34" s="7">
        <v>29</v>
      </c>
      <c r="B34" s="8" t="s">
        <v>74</v>
      </c>
      <c r="C34" s="8" t="s">
        <v>127</v>
      </c>
      <c r="D34" s="9" t="s">
        <v>128</v>
      </c>
      <c r="E34" s="8" t="s">
        <v>18</v>
      </c>
      <c r="F34" s="7">
        <v>5</v>
      </c>
      <c r="G34" s="14"/>
      <c r="H34" s="15">
        <v>420</v>
      </c>
      <c r="I34" s="15">
        <f t="shared" si="0"/>
        <v>2100</v>
      </c>
      <c r="J34" s="15">
        <v>329</v>
      </c>
      <c r="K34" s="15">
        <f t="shared" si="1"/>
        <v>1645</v>
      </c>
      <c r="L34" s="15">
        <v>484</v>
      </c>
      <c r="M34" s="15">
        <f t="shared" si="2"/>
        <v>2420</v>
      </c>
      <c r="N34" s="15">
        <f t="shared" si="3"/>
        <v>406.5</v>
      </c>
      <c r="O34" s="15">
        <f t="shared" si="4"/>
        <v>2032.5</v>
      </c>
      <c r="P34" s="15">
        <f t="shared" si="5"/>
        <v>67.5</v>
      </c>
      <c r="Q34" s="15"/>
      <c r="S34" s="1">
        <v>329</v>
      </c>
      <c r="T34" s="1">
        <v>484</v>
      </c>
    </row>
    <row r="35" ht="42" customHeight="1" spans="1:20">
      <c r="A35" s="7">
        <v>30</v>
      </c>
      <c r="B35" s="8" t="s">
        <v>74</v>
      </c>
      <c r="C35" s="8" t="s">
        <v>129</v>
      </c>
      <c r="D35" s="9" t="s">
        <v>130</v>
      </c>
      <c r="E35" s="8" t="s">
        <v>14</v>
      </c>
      <c r="F35" s="7">
        <v>5</v>
      </c>
      <c r="G35" s="14"/>
      <c r="H35" s="15">
        <v>265</v>
      </c>
      <c r="I35" s="15">
        <f t="shared" si="0"/>
        <v>1325</v>
      </c>
      <c r="J35" s="15">
        <v>209</v>
      </c>
      <c r="K35" s="15">
        <f t="shared" si="1"/>
        <v>1045</v>
      </c>
      <c r="L35" s="15">
        <v>296</v>
      </c>
      <c r="M35" s="15">
        <f t="shared" si="2"/>
        <v>1480</v>
      </c>
      <c r="N35" s="15">
        <f t="shared" si="3"/>
        <v>252.5</v>
      </c>
      <c r="O35" s="15">
        <f t="shared" si="4"/>
        <v>1262.5</v>
      </c>
      <c r="P35" s="15">
        <f t="shared" si="5"/>
        <v>62.5</v>
      </c>
      <c r="Q35" s="15"/>
      <c r="S35" s="1">
        <v>209</v>
      </c>
      <c r="T35" s="1">
        <v>296</v>
      </c>
    </row>
    <row r="36" ht="42" customHeight="1" spans="1:20">
      <c r="A36" s="7">
        <v>31</v>
      </c>
      <c r="B36" s="8" t="s">
        <v>74</v>
      </c>
      <c r="C36" s="8" t="s">
        <v>131</v>
      </c>
      <c r="D36" s="9" t="s">
        <v>132</v>
      </c>
      <c r="E36" s="8" t="s">
        <v>14</v>
      </c>
      <c r="F36" s="7">
        <v>5</v>
      </c>
      <c r="G36" s="14"/>
      <c r="H36" s="15">
        <v>425</v>
      </c>
      <c r="I36" s="15">
        <f t="shared" si="0"/>
        <v>2125</v>
      </c>
      <c r="J36" s="15">
        <v>415</v>
      </c>
      <c r="K36" s="15">
        <f t="shared" si="1"/>
        <v>2075</v>
      </c>
      <c r="L36" s="15">
        <v>474.3</v>
      </c>
      <c r="M36" s="15">
        <f t="shared" si="2"/>
        <v>2371.5</v>
      </c>
      <c r="N36" s="15">
        <f t="shared" si="3"/>
        <v>444.65</v>
      </c>
      <c r="O36" s="15">
        <f t="shared" si="4"/>
        <v>2223.25</v>
      </c>
      <c r="P36" s="15">
        <f t="shared" si="5"/>
        <v>-98.25</v>
      </c>
      <c r="Q36" s="15"/>
      <c r="S36" s="1">
        <v>415</v>
      </c>
      <c r="T36" s="1">
        <v>474.3</v>
      </c>
    </row>
    <row r="37" ht="42" customHeight="1" spans="1:20">
      <c r="A37" s="7">
        <v>32</v>
      </c>
      <c r="B37" s="8" t="s">
        <v>74</v>
      </c>
      <c r="C37" s="8" t="s">
        <v>133</v>
      </c>
      <c r="D37" s="9" t="s">
        <v>134</v>
      </c>
      <c r="E37" s="8" t="s">
        <v>22</v>
      </c>
      <c r="F37" s="7">
        <v>10</v>
      </c>
      <c r="G37" s="14"/>
      <c r="H37" s="15">
        <v>3350</v>
      </c>
      <c r="I37" s="15">
        <f t="shared" si="0"/>
        <v>33500</v>
      </c>
      <c r="J37" s="15">
        <v>3395</v>
      </c>
      <c r="K37" s="15">
        <f t="shared" si="1"/>
        <v>33950</v>
      </c>
      <c r="L37" s="15">
        <v>3680</v>
      </c>
      <c r="M37" s="15">
        <f t="shared" si="2"/>
        <v>36800</v>
      </c>
      <c r="N37" s="15">
        <f t="shared" si="3"/>
        <v>3537.5</v>
      </c>
      <c r="O37" s="15">
        <f t="shared" si="4"/>
        <v>35375</v>
      </c>
      <c r="P37" s="15">
        <f t="shared" si="5"/>
        <v>-1875</v>
      </c>
      <c r="Q37" s="15"/>
      <c r="S37" s="1">
        <v>3395</v>
      </c>
      <c r="T37" s="1">
        <v>3680</v>
      </c>
    </row>
    <row r="38" ht="42" customHeight="1" spans="1:20">
      <c r="A38" s="7">
        <v>33</v>
      </c>
      <c r="B38" s="8" t="s">
        <v>74</v>
      </c>
      <c r="C38" s="8" t="s">
        <v>25</v>
      </c>
      <c r="D38" s="9" t="s">
        <v>135</v>
      </c>
      <c r="E38" s="8" t="s">
        <v>27</v>
      </c>
      <c r="F38" s="7">
        <v>100</v>
      </c>
      <c r="G38" s="14"/>
      <c r="H38" s="15">
        <v>165</v>
      </c>
      <c r="I38" s="15">
        <f t="shared" si="0"/>
        <v>16500</v>
      </c>
      <c r="J38" s="15">
        <v>155.65</v>
      </c>
      <c r="K38" s="15">
        <f t="shared" si="1"/>
        <v>15565</v>
      </c>
      <c r="L38" s="15">
        <v>159.8</v>
      </c>
      <c r="M38" s="15">
        <f t="shared" si="2"/>
        <v>15980</v>
      </c>
      <c r="N38" s="15">
        <f t="shared" si="3"/>
        <v>157.725</v>
      </c>
      <c r="O38" s="15">
        <f t="shared" si="4"/>
        <v>15772.5</v>
      </c>
      <c r="P38" s="15">
        <f t="shared" si="5"/>
        <v>727.499999999998</v>
      </c>
      <c r="Q38" s="15"/>
      <c r="S38" s="1">
        <v>155.65</v>
      </c>
      <c r="T38" s="1">
        <v>159.8</v>
      </c>
    </row>
    <row r="39" ht="42" customHeight="1" spans="1:20">
      <c r="A39" s="7">
        <v>34</v>
      </c>
      <c r="B39" s="8" t="s">
        <v>74</v>
      </c>
      <c r="C39" s="8" t="s">
        <v>136</v>
      </c>
      <c r="D39" s="9" t="s">
        <v>137</v>
      </c>
      <c r="E39" s="8" t="s">
        <v>46</v>
      </c>
      <c r="F39" s="7">
        <v>500</v>
      </c>
      <c r="G39" s="14"/>
      <c r="H39" s="15">
        <v>1.5</v>
      </c>
      <c r="I39" s="15">
        <f t="shared" si="0"/>
        <v>750</v>
      </c>
      <c r="J39" s="15">
        <v>1.575</v>
      </c>
      <c r="K39" s="15">
        <f t="shared" si="1"/>
        <v>787.5</v>
      </c>
      <c r="L39" s="15">
        <v>1.6</v>
      </c>
      <c r="M39" s="15">
        <f t="shared" si="2"/>
        <v>800</v>
      </c>
      <c r="N39" s="15">
        <f t="shared" si="3"/>
        <v>1.5875</v>
      </c>
      <c r="O39" s="15">
        <f t="shared" si="4"/>
        <v>793.75</v>
      </c>
      <c r="P39" s="15">
        <f t="shared" si="5"/>
        <v>-43.75</v>
      </c>
      <c r="Q39" s="15"/>
      <c r="S39" s="1">
        <v>1.575</v>
      </c>
      <c r="T39" s="1">
        <v>1.6</v>
      </c>
    </row>
    <row r="40" ht="42" customHeight="1" spans="1:20">
      <c r="A40" s="7">
        <v>35</v>
      </c>
      <c r="B40" s="8" t="s">
        <v>74</v>
      </c>
      <c r="C40" s="8" t="s">
        <v>138</v>
      </c>
      <c r="D40" s="9" t="s">
        <v>139</v>
      </c>
      <c r="E40" s="8" t="s">
        <v>46</v>
      </c>
      <c r="F40" s="7">
        <v>50</v>
      </c>
      <c r="G40" s="14"/>
      <c r="H40" s="15">
        <v>9.5</v>
      </c>
      <c r="I40" s="15">
        <f t="shared" si="0"/>
        <v>475</v>
      </c>
      <c r="J40" s="15">
        <v>3.2</v>
      </c>
      <c r="K40" s="15">
        <f t="shared" si="1"/>
        <v>160</v>
      </c>
      <c r="L40" s="15">
        <v>3.67</v>
      </c>
      <c r="M40" s="15">
        <f t="shared" si="2"/>
        <v>183.5</v>
      </c>
      <c r="N40" s="15">
        <f t="shared" si="3"/>
        <v>3.435</v>
      </c>
      <c r="O40" s="15">
        <f t="shared" si="4"/>
        <v>171.75</v>
      </c>
      <c r="P40" s="15">
        <f t="shared" si="5"/>
        <v>303.25</v>
      </c>
      <c r="Q40" s="15"/>
      <c r="S40" s="1">
        <v>3.2</v>
      </c>
      <c r="T40" s="1">
        <v>3.67</v>
      </c>
    </row>
    <row r="41" ht="42" customHeight="1" spans="1:20">
      <c r="A41" s="7">
        <v>36</v>
      </c>
      <c r="B41" s="8" t="s">
        <v>74</v>
      </c>
      <c r="C41" s="8" t="s">
        <v>140</v>
      </c>
      <c r="D41" s="9" t="s">
        <v>141</v>
      </c>
      <c r="E41" s="8" t="s">
        <v>46</v>
      </c>
      <c r="F41" s="7">
        <v>50</v>
      </c>
      <c r="G41" s="14"/>
      <c r="H41" s="15">
        <v>5</v>
      </c>
      <c r="I41" s="15">
        <f t="shared" si="0"/>
        <v>250</v>
      </c>
      <c r="J41" s="15">
        <v>2.67</v>
      </c>
      <c r="K41" s="15">
        <f t="shared" si="1"/>
        <v>133.5</v>
      </c>
      <c r="L41" s="15">
        <v>4</v>
      </c>
      <c r="M41" s="15">
        <f t="shared" si="2"/>
        <v>200</v>
      </c>
      <c r="N41" s="15">
        <f t="shared" si="3"/>
        <v>3.335</v>
      </c>
      <c r="O41" s="15">
        <f t="shared" si="4"/>
        <v>166.75</v>
      </c>
      <c r="P41" s="15">
        <f t="shared" si="5"/>
        <v>83.25</v>
      </c>
      <c r="Q41" s="15"/>
      <c r="S41" s="1">
        <v>2.67</v>
      </c>
      <c r="T41" s="1">
        <v>4</v>
      </c>
    </row>
    <row r="42" ht="42" customHeight="1" spans="1:20">
      <c r="A42" s="7">
        <v>37</v>
      </c>
      <c r="B42" s="8" t="s">
        <v>74</v>
      </c>
      <c r="C42" s="8" t="s">
        <v>142</v>
      </c>
      <c r="D42" s="9" t="s">
        <v>143</v>
      </c>
      <c r="E42" s="8" t="s">
        <v>22</v>
      </c>
      <c r="F42" s="7">
        <v>10</v>
      </c>
      <c r="G42" s="14"/>
      <c r="H42" s="15">
        <v>65</v>
      </c>
      <c r="I42" s="15">
        <f t="shared" si="0"/>
        <v>650</v>
      </c>
      <c r="J42" s="15">
        <v>52.5</v>
      </c>
      <c r="K42" s="15">
        <f t="shared" si="1"/>
        <v>525</v>
      </c>
      <c r="L42" s="15">
        <v>52.32</v>
      </c>
      <c r="M42" s="15">
        <f t="shared" si="2"/>
        <v>523.2</v>
      </c>
      <c r="N42" s="15">
        <f t="shared" si="3"/>
        <v>52.41</v>
      </c>
      <c r="O42" s="15">
        <f t="shared" si="4"/>
        <v>524.1</v>
      </c>
      <c r="P42" s="15">
        <f t="shared" si="5"/>
        <v>125.9</v>
      </c>
      <c r="Q42" s="15"/>
      <c r="S42" s="1">
        <v>52.5</v>
      </c>
      <c r="T42" s="1">
        <v>52.32</v>
      </c>
    </row>
    <row r="43" ht="42" customHeight="1" spans="1:20">
      <c r="A43" s="7">
        <v>38</v>
      </c>
      <c r="B43" s="8" t="s">
        <v>74</v>
      </c>
      <c r="C43" s="8" t="s">
        <v>144</v>
      </c>
      <c r="D43" s="9" t="s">
        <v>145</v>
      </c>
      <c r="E43" s="8" t="s">
        <v>22</v>
      </c>
      <c r="F43" s="7">
        <v>5</v>
      </c>
      <c r="G43" s="14"/>
      <c r="H43" s="15">
        <v>750</v>
      </c>
      <c r="I43" s="15">
        <f t="shared" si="0"/>
        <v>3750</v>
      </c>
      <c r="J43" s="15">
        <v>600</v>
      </c>
      <c r="K43" s="15">
        <f t="shared" si="1"/>
        <v>3000</v>
      </c>
      <c r="L43" s="15">
        <v>697.6</v>
      </c>
      <c r="M43" s="15">
        <f t="shared" si="2"/>
        <v>3488</v>
      </c>
      <c r="N43" s="15">
        <f t="shared" si="3"/>
        <v>648.8</v>
      </c>
      <c r="O43" s="15">
        <f t="shared" si="4"/>
        <v>3244</v>
      </c>
      <c r="P43" s="15">
        <f t="shared" si="5"/>
        <v>506</v>
      </c>
      <c r="Q43" s="15"/>
      <c r="S43" s="1">
        <v>600</v>
      </c>
      <c r="T43" s="1">
        <v>697.6</v>
      </c>
    </row>
    <row r="44" ht="42" customHeight="1" spans="1:20">
      <c r="A44" s="7">
        <v>39</v>
      </c>
      <c r="B44" s="8" t="s">
        <v>74</v>
      </c>
      <c r="C44" s="8" t="s">
        <v>146</v>
      </c>
      <c r="D44" s="9" t="s">
        <v>147</v>
      </c>
      <c r="E44" s="8" t="s">
        <v>22</v>
      </c>
      <c r="F44" s="7">
        <v>10</v>
      </c>
      <c r="G44" s="14"/>
      <c r="H44" s="15">
        <v>560</v>
      </c>
      <c r="I44" s="15">
        <f t="shared" si="0"/>
        <v>5600</v>
      </c>
      <c r="J44" s="15">
        <v>416</v>
      </c>
      <c r="K44" s="15">
        <f t="shared" si="1"/>
        <v>4160</v>
      </c>
      <c r="L44" s="15">
        <v>213.6</v>
      </c>
      <c r="M44" s="15">
        <f t="shared" si="2"/>
        <v>2136</v>
      </c>
      <c r="N44" s="15">
        <f t="shared" si="3"/>
        <v>314.8</v>
      </c>
      <c r="O44" s="15">
        <f t="shared" si="4"/>
        <v>3148</v>
      </c>
      <c r="P44" s="15">
        <f t="shared" si="5"/>
        <v>2452</v>
      </c>
      <c r="Q44" s="15"/>
      <c r="S44" s="1">
        <v>416</v>
      </c>
      <c r="T44" s="1">
        <v>213.6</v>
      </c>
    </row>
    <row r="45" ht="42" customHeight="1" spans="1:20">
      <c r="A45" s="7">
        <v>40</v>
      </c>
      <c r="B45" s="8" t="s">
        <v>74</v>
      </c>
      <c r="C45" s="8" t="s">
        <v>148</v>
      </c>
      <c r="D45" s="9" t="s">
        <v>149</v>
      </c>
      <c r="E45" s="8" t="s">
        <v>22</v>
      </c>
      <c r="F45" s="7">
        <v>1</v>
      </c>
      <c r="G45" s="14"/>
      <c r="H45" s="15">
        <v>3900</v>
      </c>
      <c r="I45" s="15">
        <f t="shared" si="0"/>
        <v>3900</v>
      </c>
      <c r="J45" s="15">
        <v>4000</v>
      </c>
      <c r="K45" s="15">
        <f t="shared" si="1"/>
        <v>4000</v>
      </c>
      <c r="L45" s="15">
        <v>2009</v>
      </c>
      <c r="M45" s="15">
        <f t="shared" si="2"/>
        <v>2009</v>
      </c>
      <c r="N45" s="15">
        <f t="shared" si="3"/>
        <v>3004.5</v>
      </c>
      <c r="O45" s="15">
        <f t="shared" si="4"/>
        <v>3004.5</v>
      </c>
      <c r="P45" s="15">
        <f t="shared" si="5"/>
        <v>895.5</v>
      </c>
      <c r="Q45" s="15"/>
      <c r="S45" s="1">
        <v>4000</v>
      </c>
      <c r="T45" s="1">
        <v>2009</v>
      </c>
    </row>
    <row r="46" ht="42" customHeight="1" spans="1:20">
      <c r="A46" s="7">
        <v>41</v>
      </c>
      <c r="B46" s="8" t="s">
        <v>74</v>
      </c>
      <c r="C46" s="8" t="s">
        <v>150</v>
      </c>
      <c r="D46" s="9" t="s">
        <v>151</v>
      </c>
      <c r="E46" s="8" t="s">
        <v>22</v>
      </c>
      <c r="F46" s="7">
        <v>10</v>
      </c>
      <c r="G46" s="14"/>
      <c r="H46" s="15">
        <v>355</v>
      </c>
      <c r="I46" s="15">
        <f t="shared" si="0"/>
        <v>3550</v>
      </c>
      <c r="J46" s="15">
        <v>487.52</v>
      </c>
      <c r="K46" s="15">
        <f t="shared" si="1"/>
        <v>4875.2</v>
      </c>
      <c r="L46" s="15">
        <v>270</v>
      </c>
      <c r="M46" s="15">
        <f t="shared" si="2"/>
        <v>2700</v>
      </c>
      <c r="N46" s="15">
        <f t="shared" si="3"/>
        <v>378.76</v>
      </c>
      <c r="O46" s="15">
        <f t="shared" si="4"/>
        <v>3787.6</v>
      </c>
      <c r="P46" s="15">
        <f t="shared" si="5"/>
        <v>-237.6</v>
      </c>
      <c r="Q46" s="15"/>
      <c r="S46" s="1">
        <v>487.52</v>
      </c>
      <c r="T46" s="1">
        <v>270</v>
      </c>
    </row>
    <row r="47" ht="42" customHeight="1" spans="1:17">
      <c r="A47" s="10" t="s">
        <v>152</v>
      </c>
      <c r="B47" s="11"/>
      <c r="C47" s="11"/>
      <c r="D47" s="11"/>
      <c r="E47" s="11"/>
      <c r="F47" s="11"/>
      <c r="G47" s="17"/>
      <c r="H47" s="18"/>
      <c r="I47" s="19">
        <f t="shared" ref="I47:M47" si="6">SUM(I6:I46)</f>
        <v>1351165</v>
      </c>
      <c r="J47" s="19"/>
      <c r="K47" s="19">
        <f t="shared" si="6"/>
        <v>1246453.4</v>
      </c>
      <c r="L47" s="19"/>
      <c r="M47" s="19">
        <f t="shared" si="6"/>
        <v>1235671.82</v>
      </c>
      <c r="N47" s="19"/>
      <c r="O47" s="19">
        <f>SUM(O6:O46)</f>
        <v>1241062.61</v>
      </c>
      <c r="P47" s="19">
        <f>SUM(P6:P46)</f>
        <v>110102.39</v>
      </c>
      <c r="Q47" s="18" t="s">
        <v>153</v>
      </c>
    </row>
  </sheetData>
  <mergeCells count="18">
    <mergeCell ref="A2:Q2"/>
    <mergeCell ref="A3:F3"/>
    <mergeCell ref="G3:I3"/>
    <mergeCell ref="O3:Q3"/>
    <mergeCell ref="H4:I4"/>
    <mergeCell ref="J4:K4"/>
    <mergeCell ref="L4:M4"/>
    <mergeCell ref="N4:O4"/>
    <mergeCell ref="A47:G4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08333333333333" right="0.590277777777778" top="0.708333333333333" bottom="0.590277777777778" header="0.393055555555556" footer="0.314583333333333"/>
  <pageSetup paperSize="9" scale="48" firstPageNumber="6" fitToHeight="0" orientation="landscape" useFirstPageNumber="1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2026年三亚水务防汛物资采购项目需求清单</vt:lpstr>
      <vt:lpstr>询价表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目   录</dc:title>
  <dc:creator>lenovo</dc:creator>
  <cp:lastModifiedBy>greatwall</cp:lastModifiedBy>
  <dcterms:created xsi:type="dcterms:W3CDTF">2024-12-08T23:01:00Z</dcterms:created>
  <dcterms:modified xsi:type="dcterms:W3CDTF">2026-05-28T09:49:15Z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2025-05-02T09:36:08Z</vt:filetime>
  </property>
  <property fmtid="{D5CDD505-2E9C-101B-9397-08002B2CF9AE}" pid="4" name="ICV">
    <vt:lpwstr>FDA9F6269E734E5792E656A06B4C9FCC_13</vt:lpwstr>
  </property>
  <property fmtid="{D5CDD505-2E9C-101B-9397-08002B2CF9AE}" pid="5" name="KSOProductBuildVer">
    <vt:lpwstr>2052-11.8.2.11625</vt:lpwstr>
  </property>
  <property fmtid="{D5CDD505-2E9C-101B-9397-08002B2CF9AE}" pid="6" name="CalculationRule">
    <vt:i4>0</vt:i4>
  </property>
</Properties>
</file>